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fcmat2-my.sharepoint.com/personal/jvonflue_fcmat_org/Documents/FHRA-jvonflue-lt/FHRA template/"/>
    </mc:Choice>
  </mc:AlternateContent>
  <xr:revisionPtr revIDLastSave="0" documentId="8_{DD321467-522D-416E-A5F7-77E92125C648}" xr6:coauthVersionLast="47" xr6:coauthVersionMax="47" xr10:uidLastSave="{00000000-0000-0000-0000-000000000000}"/>
  <workbookProtection workbookAlgorithmName="SHA-512" workbookHashValue="WDVfUF6dBDm4Aa47lWxv7X4MjbHdgmG+foauhxhnXPTapDP9/oficL9zXBEcq58tZ1HuxjHdn1wUt3lcO7HB6Q==" workbookSaltValue="ZvcJ5mXIitZvrKwpJqDwtw==" workbookSpinCount="100000" lockStructure="1"/>
  <bookViews>
    <workbookView xWindow="-120" yWindow="-120" windowWidth="29040" windowHeight="15840" xr2:uid="{00000000-000D-0000-FFFF-FFFF00000000}"/>
  </bookViews>
  <sheets>
    <sheet name="Instructions &amp; Summary" sheetId="1" r:id="rId1"/>
    <sheet name="FHRA Questions" sheetId="2" r:id="rId2"/>
    <sheet name="Documents" sheetId="5" r:id="rId3"/>
  </sheets>
  <definedNames>
    <definedName name="No">'FHRA Questions'!$E$5</definedName>
    <definedName name="_xlnm.Print_Area" localSheetId="1">'FHRA Questions'!$B$1:$E$230</definedName>
    <definedName name="_xlnm.Print_Area" localSheetId="0">'Instructions &amp; Summary'!$A$1:$E$59</definedName>
    <definedName name="_xlnm.Print_Titles" localSheetId="0">'Instructions &amp; Summary'!$1:$4</definedName>
    <definedName name="Z_43C3687F_826C_4250_9534_55BC2816C50F_.wvu.Cols" localSheetId="1" hidden="1">'FHRA Questions'!$A:$A,'FHRA Questions'!$G:$XFD</definedName>
    <definedName name="Z_43C3687F_826C_4250_9534_55BC2816C50F_.wvu.Cols" localSheetId="0" hidden="1">'Instructions &amp; Summary'!$A:$A,'Instructions &amp; Summary'!$F:$XFD</definedName>
    <definedName name="Z_43C3687F_826C_4250_9534_55BC2816C50F_.wvu.PrintArea" localSheetId="1" hidden="1">'FHRA Questions'!$B$1:$E$228</definedName>
    <definedName name="Z_43C3687F_826C_4250_9534_55BC2816C50F_.wvu.PrintArea" localSheetId="0" hidden="1">'Instructions &amp; Summary'!$B$1:$D$7</definedName>
    <definedName name="Z_43C3687F_826C_4250_9534_55BC2816C50F_.wvu.PrintTitles" localSheetId="1" hidden="1">'FHRA Questions'!$1:$4</definedName>
    <definedName name="Z_43C3687F_826C_4250_9534_55BC2816C50F_.wvu.PrintTitles" localSheetId="0" hidden="1">'Instructions &amp; Summary'!$1:$7</definedName>
    <definedName name="Z_43C3687F_826C_4250_9534_55BC2816C50F_.wvu.Rows" localSheetId="1" hidden="1">'FHRA Questions'!$248:$1048576,'FHRA Questions'!$238:$247</definedName>
    <definedName name="Z_43C3687F_826C_4250_9534_55BC2816C50F_.wvu.Rows" localSheetId="0" hidden="1">'Instructions &amp; Summary'!#REF!,'Instructions &amp; Summary'!#REF!</definedName>
    <definedName name="Z_6E6BAC3D_F777_480A_8850_7A7F180BB665_.wvu.PrintArea" localSheetId="1" hidden="1">'FHRA Questions'!$B$1:$G$228</definedName>
    <definedName name="Z_6E6BAC3D_F777_480A_8850_7A7F180BB665_.wvu.PrintArea" localSheetId="0" hidden="1">'Instructions &amp; Summary'!$B$1:$F$7</definedName>
    <definedName name="Z_9B108DDE_A6BB_F747_9BAF_91004BBE919C_.wvu.Cols" localSheetId="1" hidden="1">'FHRA Questions'!$A:$A,'FHRA Questions'!$G:$XFD</definedName>
    <definedName name="Z_9B108DDE_A6BB_F747_9BAF_91004BBE919C_.wvu.Cols" localSheetId="0" hidden="1">'Instructions &amp; Summary'!$A:$A,'Instructions &amp; Summary'!$F:$XFD</definedName>
    <definedName name="Z_9B108DDE_A6BB_F747_9BAF_91004BBE919C_.wvu.PrintArea" localSheetId="1" hidden="1">'FHRA Questions'!$B$1:$E$228</definedName>
    <definedName name="Z_9B108DDE_A6BB_F747_9BAF_91004BBE919C_.wvu.PrintArea" localSheetId="0" hidden="1">'Instructions &amp; Summary'!$B$1:$D$7</definedName>
    <definedName name="Z_9B108DDE_A6BB_F747_9BAF_91004BBE919C_.wvu.PrintTitles" localSheetId="1" hidden="1">'FHRA Questions'!$1:$4</definedName>
    <definedName name="Z_9B108DDE_A6BB_F747_9BAF_91004BBE919C_.wvu.PrintTitles" localSheetId="0" hidden="1">'Instructions &amp; Summary'!$1:$7</definedName>
    <definedName name="Z_9B108DDE_A6BB_F747_9BAF_91004BBE919C_.wvu.Rows" localSheetId="1" hidden="1">'FHRA Questions'!$248:$1048576,'FHRA Questions'!$238:$247</definedName>
    <definedName name="Z_9B108DDE_A6BB_F747_9BAF_91004BBE919C_.wvu.Rows" localSheetId="0" hidden="1">'Instructions &amp; Summary'!#REF!,'Instructions &amp; Summary'!#REF!</definedName>
  </definedNames>
  <calcPr calcId="191029"/>
  <customWorkbookViews>
    <customWorkbookView name="John Lotze - Personal View" guid="{9B108DDE-A6BB-F747-9BAF-91004BBE919C}" mergeInterval="0" personalView="1" xWindow="1728" yWindow="46" windowWidth="1052" windowHeight="919" activeSheetId="1" showComments="commIndAndComment"/>
    <customWorkbookView name="Michelle Giacomini - Personal View" guid="{6E6BAC3D-F777-480A-8850-7A7F180BB665}" mergeInterval="0" personalView="1" maximized="1" xWindow="-13" yWindow="-13" windowWidth="2762" windowHeight="1770" activeSheetId="2" showComments="commIndAndComment"/>
    <customWorkbookView name="Andrea - Personal View" guid="{43C3687F-826C-4250-9534-55BC2816C50F}" mergeInterval="0" personalView="1" maximized="1" xWindow="-8" yWindow="-8" windowWidth="1936" windowHeight="115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E251" i="2" l="1"/>
  <c r="D32" i="1"/>
  <c r="D31" i="1"/>
  <c r="D30" i="1"/>
  <c r="D29" i="1"/>
  <c r="D28" i="1"/>
  <c r="D27" i="1"/>
  <c r="D26" i="1"/>
  <c r="D25" i="1"/>
  <c r="D24" i="1"/>
  <c r="D23" i="1"/>
  <c r="D22" i="1"/>
  <c r="D21" i="1"/>
  <c r="D20" i="1"/>
  <c r="D19" i="1"/>
  <c r="D18" i="1"/>
  <c r="D17" i="1"/>
  <c r="D16" i="1"/>
  <c r="D10" i="1"/>
  <c r="D11" i="1"/>
  <c r="D12" i="1"/>
  <c r="D13" i="1"/>
  <c r="D9" i="1"/>
  <c r="G6" i="2" l="1"/>
  <c r="G5" i="2"/>
  <c r="G9" i="2"/>
  <c r="G8" i="2"/>
  <c r="G7" i="2"/>
  <c r="G53" i="2"/>
  <c r="I227" i="2"/>
  <c r="I216" i="2"/>
  <c r="I206" i="2"/>
  <c r="I198" i="2"/>
  <c r="I190" i="2"/>
  <c r="I178" i="2"/>
  <c r="I160" i="2"/>
  <c r="I150" i="2"/>
  <c r="I139" i="2"/>
  <c r="I130" i="2"/>
  <c r="I118" i="2"/>
  <c r="I104" i="2"/>
  <c r="I95" i="2"/>
  <c r="I87" i="2"/>
  <c r="I80" i="2"/>
  <c r="I67" i="2"/>
  <c r="I48" i="2"/>
  <c r="I34" i="2"/>
  <c r="I18" i="2"/>
  <c r="J123" i="2" l="1"/>
  <c r="J127" i="2"/>
  <c r="J121" i="2"/>
  <c r="J125" i="2"/>
  <c r="J126" i="2"/>
  <c r="J122" i="2"/>
  <c r="J120" i="2"/>
  <c r="J124" i="2"/>
  <c r="J212" i="2"/>
  <c r="J209" i="2"/>
  <c r="J213" i="2"/>
  <c r="J210" i="2"/>
  <c r="J208" i="2"/>
  <c r="J211" i="2"/>
  <c r="J90" i="2"/>
  <c r="J92" i="2"/>
  <c r="J91" i="2"/>
  <c r="J89" i="2"/>
  <c r="J37" i="2"/>
  <c r="J41" i="2"/>
  <c r="J45" i="2"/>
  <c r="J39" i="2"/>
  <c r="J43" i="2"/>
  <c r="J44" i="2"/>
  <c r="J38" i="2"/>
  <c r="J36" i="2"/>
  <c r="J40" i="2"/>
  <c r="J42" i="2"/>
  <c r="J133" i="2"/>
  <c r="J132" i="2"/>
  <c r="J134" i="2"/>
  <c r="J135" i="2"/>
  <c r="J136" i="2"/>
  <c r="J222" i="2"/>
  <c r="J223" i="2"/>
  <c r="J219" i="2"/>
  <c r="J220" i="2"/>
  <c r="J224" i="2"/>
  <c r="J221" i="2"/>
  <c r="J218" i="2"/>
  <c r="J192" i="2"/>
  <c r="J193" i="2"/>
  <c r="J194" i="2"/>
  <c r="J195" i="2"/>
  <c r="J63" i="2"/>
  <c r="J61" i="2"/>
  <c r="J62" i="2"/>
  <c r="J64" i="2"/>
  <c r="J142" i="2"/>
  <c r="J146" i="2"/>
  <c r="J143" i="2"/>
  <c r="J147" i="2"/>
  <c r="J144" i="2"/>
  <c r="J141" i="2"/>
  <c r="J145" i="2"/>
  <c r="J183" i="2"/>
  <c r="J187" i="2"/>
  <c r="J184" i="2"/>
  <c r="J181" i="2"/>
  <c r="J185" i="2"/>
  <c r="J186" i="2"/>
  <c r="J182" i="2"/>
  <c r="J180" i="2"/>
  <c r="J73" i="2"/>
  <c r="J77" i="2"/>
  <c r="J71" i="2"/>
  <c r="J75" i="2"/>
  <c r="J76" i="2"/>
  <c r="J70" i="2"/>
  <c r="J72" i="2"/>
  <c r="J69" i="2"/>
  <c r="J74" i="2"/>
  <c r="J156" i="2"/>
  <c r="J153" i="2"/>
  <c r="J157" i="2"/>
  <c r="J154" i="2"/>
  <c r="J155" i="2"/>
  <c r="J152" i="2"/>
  <c r="J100" i="2"/>
  <c r="J98" i="2"/>
  <c r="J97" i="2"/>
  <c r="J99" i="2"/>
  <c r="J101" i="2"/>
  <c r="J84" i="2"/>
  <c r="J82" i="2"/>
  <c r="J83" i="2"/>
  <c r="J165" i="2"/>
  <c r="J169" i="2"/>
  <c r="J173" i="2"/>
  <c r="J166" i="2"/>
  <c r="J170" i="2"/>
  <c r="J174" i="2"/>
  <c r="J167" i="2"/>
  <c r="J171" i="2"/>
  <c r="J175" i="2"/>
  <c r="J163" i="2"/>
  <c r="J168" i="2"/>
  <c r="J172" i="2"/>
  <c r="J162" i="2"/>
  <c r="J108" i="2"/>
  <c r="J112" i="2"/>
  <c r="J106" i="2"/>
  <c r="J110" i="2"/>
  <c r="J114" i="2"/>
  <c r="J107" i="2"/>
  <c r="J115" i="2"/>
  <c r="J111" i="2"/>
  <c r="J109" i="2"/>
  <c r="J113" i="2"/>
  <c r="J201" i="2"/>
  <c r="J202" i="2"/>
  <c r="J203" i="2"/>
  <c r="J200" i="2"/>
  <c r="J21" i="2"/>
  <c r="J29" i="2"/>
  <c r="J22" i="2"/>
  <c r="J30" i="2"/>
  <c r="J23" i="2"/>
  <c r="J31" i="2"/>
  <c r="J24" i="2"/>
  <c r="J20" i="2"/>
  <c r="J25" i="2"/>
  <c r="J26" i="2"/>
  <c r="J27" i="2"/>
  <c r="J28" i="2"/>
  <c r="J14" i="2"/>
  <c r="J13" i="2"/>
  <c r="J15" i="2"/>
  <c r="J12" i="2"/>
  <c r="U10" i="2"/>
  <c r="E229" i="2" s="1"/>
  <c r="J87" i="2" l="1"/>
  <c r="J178" i="2"/>
  <c r="J95" i="2"/>
  <c r="J227" i="2"/>
  <c r="J80" i="2"/>
  <c r="J190" i="2"/>
  <c r="J130" i="2"/>
  <c r="J118" i="2"/>
  <c r="J160" i="2"/>
  <c r="J150" i="2"/>
  <c r="J67" i="2"/>
  <c r="J139" i="2"/>
  <c r="J216" i="2"/>
  <c r="J48" i="2"/>
  <c r="J18" i="2"/>
  <c r="J206" i="2"/>
  <c r="J104" i="2"/>
  <c r="J198" i="2"/>
  <c r="J34" i="2"/>
  <c r="I59" i="2"/>
  <c r="J51" i="2" l="1"/>
  <c r="J55" i="2"/>
  <c r="J53" i="2"/>
  <c r="J50" i="2"/>
  <c r="J52" i="2"/>
  <c r="J54" i="2"/>
  <c r="J56" i="2"/>
  <c r="G194" i="2"/>
  <c r="G77" i="2"/>
  <c r="G70" i="2"/>
  <c r="G69" i="2"/>
  <c r="G71" i="2"/>
  <c r="G62" i="2"/>
  <c r="G45" i="2"/>
  <c r="J59" i="2" l="1"/>
  <c r="J228" i="2"/>
  <c r="G30" i="2"/>
  <c r="G224" i="2" l="1"/>
  <c r="G223" i="2"/>
  <c r="G222" i="2"/>
  <c r="G221" i="2"/>
  <c r="G220" i="2"/>
  <c r="G219" i="2"/>
  <c r="G218" i="2"/>
  <c r="G213" i="2"/>
  <c r="G212" i="2"/>
  <c r="G211" i="2"/>
  <c r="G210" i="2"/>
  <c r="G209" i="2"/>
  <c r="G208" i="2"/>
  <c r="G203" i="2"/>
  <c r="G202" i="2"/>
  <c r="G201" i="2"/>
  <c r="G200" i="2"/>
  <c r="G195" i="2"/>
  <c r="G193" i="2"/>
  <c r="G192" i="2"/>
  <c r="G187" i="2"/>
  <c r="G186" i="2"/>
  <c r="G185" i="2"/>
  <c r="G184" i="2"/>
  <c r="G183" i="2"/>
  <c r="G182" i="2"/>
  <c r="G181" i="2"/>
  <c r="G180" i="2"/>
  <c r="G175" i="2"/>
  <c r="G174" i="2"/>
  <c r="G173" i="2"/>
  <c r="G172" i="2"/>
  <c r="G171" i="2"/>
  <c r="G170" i="2"/>
  <c r="G169" i="2"/>
  <c r="G168" i="2"/>
  <c r="G167" i="2"/>
  <c r="G166" i="2"/>
  <c r="G165" i="2"/>
  <c r="G163" i="2"/>
  <c r="G162" i="2"/>
  <c r="G157" i="2"/>
  <c r="G156" i="2"/>
  <c r="G155" i="2"/>
  <c r="G154" i="2"/>
  <c r="G153" i="2"/>
  <c r="G152" i="2"/>
  <c r="G147" i="2"/>
  <c r="G146" i="2"/>
  <c r="G145" i="2"/>
  <c r="G144" i="2"/>
  <c r="G143" i="2"/>
  <c r="G142" i="2"/>
  <c r="G141" i="2"/>
  <c r="G136" i="2"/>
  <c r="G135" i="2"/>
  <c r="G134" i="2"/>
  <c r="G133" i="2"/>
  <c r="G132" i="2"/>
  <c r="G127" i="2"/>
  <c r="G126" i="2"/>
  <c r="G125" i="2"/>
  <c r="G124" i="2"/>
  <c r="G123" i="2"/>
  <c r="G122" i="2"/>
  <c r="G121" i="2"/>
  <c r="G120" i="2"/>
  <c r="G115" i="2"/>
  <c r="G114" i="2"/>
  <c r="G113" i="2"/>
  <c r="G112" i="2"/>
  <c r="G111" i="2"/>
  <c r="G110" i="2"/>
  <c r="G109" i="2"/>
  <c r="G108" i="2"/>
  <c r="G107" i="2"/>
  <c r="G106" i="2"/>
  <c r="G101" i="2"/>
  <c r="G100" i="2"/>
  <c r="G99" i="2"/>
  <c r="G98" i="2"/>
  <c r="G97" i="2"/>
  <c r="G92" i="2"/>
  <c r="G91" i="2"/>
  <c r="G90" i="2"/>
  <c r="G89" i="2"/>
  <c r="G84" i="2"/>
  <c r="G83" i="2"/>
  <c r="G82" i="2"/>
  <c r="G76" i="2"/>
  <c r="G75" i="2"/>
  <c r="G74" i="2"/>
  <c r="G73" i="2"/>
  <c r="G72" i="2"/>
  <c r="G64" i="2"/>
  <c r="G63" i="2"/>
  <c r="G61" i="2"/>
  <c r="G56" i="2"/>
  <c r="G55" i="2"/>
  <c r="G54" i="2"/>
  <c r="G52" i="2"/>
  <c r="G51" i="2"/>
  <c r="G50" i="2"/>
  <c r="G44" i="2"/>
  <c r="G43" i="2"/>
  <c r="G42" i="2"/>
  <c r="G41" i="2"/>
  <c r="G40" i="2"/>
  <c r="G39" i="2"/>
  <c r="G38" i="2"/>
  <c r="G37" i="2"/>
  <c r="G36" i="2"/>
  <c r="G31" i="2"/>
  <c r="G29" i="2"/>
  <c r="G28" i="2"/>
  <c r="G27" i="2"/>
  <c r="G26" i="2"/>
  <c r="G25" i="2"/>
  <c r="G24" i="2"/>
  <c r="G23" i="2"/>
  <c r="G22" i="2"/>
  <c r="G21" i="2"/>
  <c r="G20" i="2"/>
  <c r="G15" i="2"/>
  <c r="G14" i="2"/>
  <c r="G13" i="2"/>
  <c r="G12" i="2"/>
  <c r="G80" i="2" l="1"/>
  <c r="D41" i="1" s="1"/>
  <c r="G216" i="2"/>
  <c r="D54" i="1" s="1"/>
  <c r="G206" i="2"/>
  <c r="D53" i="1" s="1"/>
  <c r="G198" i="2"/>
  <c r="D52" i="1" s="1"/>
  <c r="G190" i="2"/>
  <c r="D51" i="1" s="1"/>
  <c r="G178" i="2"/>
  <c r="D50" i="1" s="1"/>
  <c r="G160" i="2"/>
  <c r="D49" i="1" s="1"/>
  <c r="G150" i="2"/>
  <c r="D48" i="1" s="1"/>
  <c r="G139" i="2"/>
  <c r="D47" i="1" s="1"/>
  <c r="G130" i="2"/>
  <c r="D46" i="1" s="1"/>
  <c r="G118" i="2"/>
  <c r="D45" i="1" s="1"/>
  <c r="G104" i="2"/>
  <c r="D44" i="1" s="1"/>
  <c r="G95" i="2"/>
  <c r="D43" i="1" s="1"/>
  <c r="G87" i="2"/>
  <c r="D42" i="1" s="1"/>
  <c r="G67" i="2"/>
  <c r="D40" i="1" s="1"/>
  <c r="G48" i="2"/>
  <c r="D38" i="1" s="1"/>
  <c r="G227" i="2"/>
  <c r="D55" i="1" s="1"/>
  <c r="G34" i="2"/>
  <c r="D37" i="1" s="1"/>
  <c r="G18" i="2"/>
  <c r="D36" i="1" s="1"/>
  <c r="G59" i="2"/>
  <c r="D39" i="1" s="1"/>
  <c r="I228" i="2"/>
  <c r="K192" i="2" l="1"/>
  <c r="K132" i="2"/>
  <c r="K106" i="2"/>
  <c r="K222" i="2"/>
  <c r="K212" i="2"/>
  <c r="K201" i="2"/>
  <c r="K183" i="2"/>
  <c r="K187" i="2"/>
  <c r="K165" i="2"/>
  <c r="K169" i="2"/>
  <c r="K173" i="2"/>
  <c r="K156" i="2"/>
  <c r="K142" i="2"/>
  <c r="K146" i="2"/>
  <c r="K133" i="2"/>
  <c r="K123" i="2"/>
  <c r="K127" i="2"/>
  <c r="K108" i="2"/>
  <c r="K112" i="2"/>
  <c r="K100" i="2"/>
  <c r="K90" i="2"/>
  <c r="K73" i="2"/>
  <c r="K77" i="2"/>
  <c r="K63" i="2"/>
  <c r="K51" i="2"/>
  <c r="K55" i="2"/>
  <c r="K37" i="2"/>
  <c r="K41" i="2"/>
  <c r="K45" i="2"/>
  <c r="K180" i="2"/>
  <c r="K219" i="2"/>
  <c r="K208" i="2"/>
  <c r="K152" i="2"/>
  <c r="K61" i="2"/>
  <c r="K50" i="2"/>
  <c r="K224" i="2"/>
  <c r="K210" i="2"/>
  <c r="K203" i="2"/>
  <c r="K194" i="2"/>
  <c r="K181" i="2"/>
  <c r="K167" i="2"/>
  <c r="K171" i="2"/>
  <c r="K175" i="2"/>
  <c r="K154" i="2"/>
  <c r="K144" i="2"/>
  <c r="K141" i="2"/>
  <c r="K135" i="2"/>
  <c r="K121" i="2"/>
  <c r="K110" i="2"/>
  <c r="K114" i="2"/>
  <c r="K98" i="2"/>
  <c r="K97" i="2"/>
  <c r="K84" i="2"/>
  <c r="K71" i="2"/>
  <c r="K75" i="2"/>
  <c r="K53" i="2"/>
  <c r="K39" i="2"/>
  <c r="K200" i="2"/>
  <c r="K162" i="2"/>
  <c r="K220" i="2"/>
  <c r="K185" i="2"/>
  <c r="K125" i="2"/>
  <c r="K92" i="2"/>
  <c r="K43" i="2"/>
  <c r="K218" i="2"/>
  <c r="K221" i="2"/>
  <c r="K163" i="2"/>
  <c r="K155" i="2"/>
  <c r="K136" i="2"/>
  <c r="K82" i="2"/>
  <c r="K182" i="2"/>
  <c r="K184" i="2"/>
  <c r="K99" i="2"/>
  <c r="K54" i="2"/>
  <c r="K223" i="2"/>
  <c r="K193" i="2"/>
  <c r="K166" i="2"/>
  <c r="K157" i="2"/>
  <c r="K107" i="2"/>
  <c r="K115" i="2"/>
  <c r="K76" i="2"/>
  <c r="K44" i="2"/>
  <c r="K172" i="2"/>
  <c r="K147" i="2"/>
  <c r="K111" i="2"/>
  <c r="K72" i="2"/>
  <c r="K40" i="2"/>
  <c r="K195" i="2"/>
  <c r="K168" i="2"/>
  <c r="K69" i="2"/>
  <c r="K36" i="2"/>
  <c r="K145" i="2"/>
  <c r="K213" i="2"/>
  <c r="K209" i="2"/>
  <c r="K170" i="2"/>
  <c r="K143" i="2"/>
  <c r="K122" i="2"/>
  <c r="K109" i="2"/>
  <c r="K91" i="2"/>
  <c r="K70" i="2"/>
  <c r="K52" i="2"/>
  <c r="K38" i="2"/>
  <c r="K211" i="2"/>
  <c r="K89" i="2"/>
  <c r="K174" i="2"/>
  <c r="K124" i="2"/>
  <c r="K62" i="2"/>
  <c r="K186" i="2"/>
  <c r="K126" i="2"/>
  <c r="K153" i="2"/>
  <c r="K134" i="2"/>
  <c r="K113" i="2"/>
  <c r="K101" i="2"/>
  <c r="K74" i="2"/>
  <c r="K64" i="2"/>
  <c r="K42" i="2"/>
  <c r="K202" i="2"/>
  <c r="K120" i="2"/>
  <c r="K83" i="2"/>
  <c r="K56" i="2"/>
  <c r="K28" i="2"/>
  <c r="K15" i="2"/>
  <c r="K25" i="2"/>
  <c r="K21" i="2"/>
  <c r="K29" i="2"/>
  <c r="K22" i="2"/>
  <c r="K30" i="2"/>
  <c r="K12" i="2"/>
  <c r="K23" i="2"/>
  <c r="K31" i="2"/>
  <c r="K24" i="2"/>
  <c r="K20" i="2"/>
  <c r="K27" i="2"/>
  <c r="K26" i="2"/>
  <c r="K13" i="2"/>
  <c r="K14" i="2"/>
  <c r="E228" i="2"/>
  <c r="G228" i="2"/>
  <c r="K206" i="2" l="1"/>
  <c r="K67" i="2"/>
  <c r="K95" i="2"/>
  <c r="K216" i="2"/>
  <c r="K130" i="2"/>
  <c r="K87" i="2"/>
  <c r="K150" i="2"/>
  <c r="K190" i="2"/>
  <c r="K104" i="2"/>
  <c r="K48" i="2"/>
  <c r="K178" i="2"/>
  <c r="K59" i="2"/>
  <c r="K118" i="2"/>
  <c r="K80" i="2"/>
  <c r="K139" i="2"/>
  <c r="K227" i="2"/>
  <c r="K160" i="2"/>
  <c r="K198" i="2"/>
  <c r="K18" i="2"/>
  <c r="K34" i="2"/>
  <c r="E230" i="2"/>
  <c r="E231" i="2" s="1"/>
  <c r="O4" i="2" s="1"/>
  <c r="D4" i="1" s="1"/>
  <c r="E237" i="2" s="1" a="1"/>
  <c r="E237" i="2" s="1"/>
  <c r="D56" i="1"/>
  <c r="K228" i="2"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<sst xmlns="http://schemas.openxmlformats.org/spreadsheetml/2006/main" count="843" uniqueCount="724">
  <si>
    <t>Fiscal Health Risk Analysis</t>
  </si>
  <si>
    <t>Earned points</t>
  </si>
  <si>
    <t>Category Weight</t>
  </si>
  <si>
    <t>Assigned Points</t>
  </si>
  <si>
    <t>District:</t>
  </si>
  <si>
    <t>Response</t>
  </si>
  <si>
    <t>1. Annual Independent Audit Report</t>
  </si>
  <si>
    <t>4
4-Audit reports for last three fiscal years available.</t>
  </si>
  <si>
    <t>3
3-Board minutes showing presentation of the prior year audit report and corrective action plans for audit exceptions.</t>
  </si>
  <si>
    <t>1, 4
1-List of internal audits and/or reviews performed in current and prior fiscal year, and status of auditors’ recommendations.
4-Audit reports for last three fiscal years available.</t>
  </si>
  <si>
    <t>Self-assessment notes:</t>
  </si>
  <si>
    <t xml:space="preserve"> </t>
  </si>
  <si>
    <t>Low</t>
  </si>
  <si>
    <t>2. Budget Development and Adoption</t>
  </si>
  <si>
    <t>Does the district develop and use written budget assumptions and multiyear projections that are reasonable, are aligned with the county office of education instructions, and have been clearly articulated?</t>
  </si>
  <si>
    <t>Written budget assumptions and evidence that it went to the board, and the version of the Common Message that they used.  17, 21, 39, 57, 45, 8
17-Detailed budget calculations: LCFF, Other State Revenues, Federal Revenues, Local Revenues for current reporting period.   Allocations for: Categorical programs, carryovers, and budget reductions for current period.
21-Listing of one-time revenue and/or expenditures included in the current budget or interim report.
39-Budget procedures manual, forms and memos, including any internal processes on budget preparation and monitoring.
57-Current health and welfare and statutory benefit expenses and benefit charts, including projected rates for subsequent fiscal years.
45-Board presentations and narratives pertaining to current and 2 prior periods MYFP. Detailed listing of encroachments for each reporting period.
8-SACS reports including narratives, budget assumptions and PowerPoint presentations for all funds for current and 2 prior reporting periods.  Comparative reports for actuals to budget provided to the board during the last 2 fiscal years.</t>
  </si>
  <si>
    <t>Board policies and administrative regulations on budget development and adoption. Comparative budget report if available.  39, 2, 7, 8 (Excel &amp; financial system), 20 
39-Budget procedures manual, forms and memos, including any internal processes on budget preparation and monitoring.
2-Board policies and administrative regulations on ethics, civility, fraud prevention, conflict of interest, internal audit, audit committee, and budget.
7-Business office procedure manual.
8-SACS reports including narratives, budget assumptions and PowerPoint presentations for all funds for current and 2 prior reporting periods.  Comparative reports for actuals to budget provided to the board during the last 2 fiscal years.</t>
  </si>
  <si>
    <t>Does the district use position control data for budget development?</t>
  </si>
  <si>
    <t>18 - Q:  Does the district use position control for budget development?  Describe the process your district uses.
18-Current position control reports both from the position control database (PCDB) system and Excel spreadsheets. Please include all employees with information on position, FTE, salary. benefits, full account code and distribution.</t>
  </si>
  <si>
    <t>Does the district calculate the Local Control Funding Formula (LCFF) revenue correctly?</t>
  </si>
  <si>
    <t>LCFF Calculator or its equivalent, and the info. used to populate the calculator (Planning factors of the Common Message/COE instructions). 17
17-Detailed budget calculations: LCFF, Other State Revenues, Federal Revenues, Local Revenues for the current reporting period.  Allocations for: Categorical programs, carryovers, and budget reductions for the current period.</t>
  </si>
  <si>
    <t>Has the district’s budget been approved unconditionally by its county office of education in the current and two prior fiscal years?</t>
  </si>
  <si>
    <t>COE letters, 22
22-Letters from the county office regarding review and approval of the current and 2 prior reporting periods.</t>
  </si>
  <si>
    <t>Does the budget development process include input from staff, administrators, the governing board, the community, and the budget advisory committee (if there is one)?</t>
  </si>
  <si>
    <t>12, 13, 15, 6  Q: Ask representatives of the various groups and how are you involved.
12-Agendas and minutes of the budget advisory committee for the current year, include all participating groups designated with the LCAP.
13-List of those serving on the budget advisory committee, including names and position titles, include all participating groups designated with the LCAP.
15-Budget development and LCAP calendars for the current and prior year.
6-Memos, agendas and minutes of interdepartmental meetings, and communications between business and all other departments and sites regarding in-services conducted, budget and financial system training and budget development, and employee responsibilities for policies, procedures and internal controls. Documentation to support review and resolution of audit findings with staff.</t>
  </si>
  <si>
    <t>2.7</t>
  </si>
  <si>
    <t>Does the district budget and expend restricted funds before unrestricted funds?</t>
  </si>
  <si>
    <t>Q: &amp;  8,  25
8-SACS reports including narratives, budget assumptions and PowerPoint presentations for all funds for the current and 2 prior reporting periods.  Comparative reports for actuals to budget provided to the board during the current and prior year.
25-PDF files for Unaudited Actual reports, for the most recent year and 2 prior years including everything that went to the board.</t>
  </si>
  <si>
    <t>Board minutes.  Q for COE
Letters from the county office regarding review and approval of the current year adopted budget.</t>
  </si>
  <si>
    <t>Has the district refrained from including carryover funds in its adopted budget?</t>
  </si>
  <si>
    <t>25,17 - Q  &amp; when is carryover posted?
25-PDF files for Unaudited Actual reports, for the most recent year and 2 prior years including everything that went to the board.
17-Detailed budget calculations: LCFF, Other State Revenues, Federal Revenues, Local Revenues for the current reporting period.   Allocations for: Categorical programs, carryovers, and budget reductions for the current period.</t>
  </si>
  <si>
    <t>2.10</t>
  </si>
  <si>
    <t>Other than objects in the 5700s and 7300s and appropriate abatements in accordance with the California School Accounting Manual, does the district avoid using negative or contra expenditure accounts?</t>
  </si>
  <si>
    <t>20 (take word MAJOR out) and insert ALL (all detail lines)
20-Financial system detail report with separate columns for 2 prior years actuals and current reporting period budget including year-to-date actuals, encumbrances and available balance. Sort by fund, resource and object; include all years on one report in Excel format.</t>
  </si>
  <si>
    <t>2.11</t>
  </si>
  <si>
    <t>2.12</t>
  </si>
  <si>
    <t>15, board minutes of the adoption &amp; Q - Do they adhere to the timelines on the budget calendar?
15-Budget development and LCAP calendars for the current and prior year.</t>
  </si>
  <si>
    <t>High</t>
  </si>
  <si>
    <t>3. Budget Monitoring and Updates</t>
  </si>
  <si>
    <t>3.1</t>
  </si>
  <si>
    <t>Are actual revenues and expenses consistent with the most current budget?</t>
  </si>
  <si>
    <t>20
20-Financial system detail report with separate columns for 2 prior years actuals and current reporting period budget including year-to-date actuals, encumbrances and available balance. Sort by fund, resource and object; include all years on one report in Excel format.</t>
  </si>
  <si>
    <t>3.2</t>
  </si>
  <si>
    <t>Are budget revisions posted in the financial system at each interim report, at a minimum?</t>
  </si>
  <si>
    <t>8, budget report from financial system
SACS reports including narratives, budget assumptions and PowerPoint presentations for all funds for current and 2 prior reporting periods.  Comparative reports for actuals to budget provided to the board during the current and prior fiscal year.</t>
  </si>
  <si>
    <t>3.3</t>
  </si>
  <si>
    <t>Are clearly written and articulated budget assumptions that support budget revisions communicated to the board at each interim report, at a minimum?</t>
  </si>
  <si>
    <t>Board presentation, narrative and minutes.  45, 27
45-Board presentations and narratives pertaining to current and 2 prior reporting periods MYFP. Detailed listing of encroachments for each reporting period.
27-Sample budget report provided to departments and/or schools including reporting schedule (monthly, quarterly, etc.).</t>
  </si>
  <si>
    <t>3.4</t>
  </si>
  <si>
    <t>46 (use part of it), 47, 48     Q:  How did you accomplish it?
46-Most recent management analysis of collective bargaining proposals.
47-Memoranda of understanding (MOUs) adopted from most recent collective bargaining agreements approved and currently in place.
48-Collective bargaining agreement disclosures for 2 most recent years, include board minutes of meetings in which disclosures were received and approved. Include county office comments after analysis of any of these documents, if applicable.</t>
  </si>
  <si>
    <t>3.5</t>
  </si>
  <si>
    <t>8 (current reporting period)
8-SACS reports including narratives, budget assumptions and PowerPoint presentations for all funds for current and 2 prior reporting periods.  Comparative reports for actuals to budget provided to the board during the current and prior fiscal year.</t>
  </si>
  <si>
    <t>3.6</t>
  </si>
  <si>
    <t>22 (both board &amp; technical letter if available), look at letters for multiple periods for COEs (current plus two prior reporting periods) Q: How?
22-Letters from the county office regarding review and approval of the current budget or interim report plus 2 prior period reports, including technical letter, if available.</t>
  </si>
  <si>
    <t>3.7</t>
  </si>
  <si>
    <t>Does the district prohibit processing of requisitions or purchase orders when the budget is insufficient to support the expenditure?</t>
  </si>
  <si>
    <t>39, detailed financial system report     Q
39-Budget procedures manual, forms and memos, including any internal processes on budget preparation and monitoring.
20-Financial system detail report for current period budget including year-to-date actuals, encumbrances and available balance. Sort by fund, resource and object.</t>
  </si>
  <si>
    <t>3.8</t>
  </si>
  <si>
    <t>Does the district encumber and adjust encumbrances for salaries and benefits?</t>
  </si>
  <si>
    <t>39, detailed financial system report
39-Budget procedures manual, forms and memos, including any internal processes on budget preparation and monitoring.
20-Financial system detail report for current period budget including year-to-date actuals, encumbrances and available balance. Sort by fund, resource and object.</t>
  </si>
  <si>
    <t>3.9</t>
  </si>
  <si>
    <t>Balance sheet for current period and prior period, audit report     Q:  Explain the process
95-General ledger report for current and prior year, 9XXX objects only (detail by fund, resource).
4-Audit reports for last three fiscal years available.</t>
  </si>
  <si>
    <t>3.10</t>
  </si>
  <si>
    <t>4. Cash Management</t>
  </si>
  <si>
    <t>4.1</t>
  </si>
  <si>
    <t>Are accounts held by the county treasurer reconciled with the district’s and county office of education’s reports monthly?</t>
  </si>
  <si>
    <t>30, 42 
30-County treasury and bank reconciliations for the most recent three months (for all bank accounts).
42-Last cash balancing report from COE.</t>
  </si>
  <si>
    <t>4.2</t>
  </si>
  <si>
    <t>Does the district reconcile all bank (cash and investment) accounts with bank statements monthly?</t>
  </si>
  <si>
    <t>30, 41
30-County treasury and bank reconciliations for the most recent three months (for all bank accounts).
41-Reconciliation of cash with fiscal agent, for prior fiscal year.</t>
  </si>
  <si>
    <t>4.3</t>
  </si>
  <si>
    <t>29, 10
29-Most recent cash flow projection.
10-MYFP cash flow reports for current and 2 prior reporting periods.</t>
  </si>
  <si>
    <t>4.4</t>
  </si>
  <si>
    <t>29        If needed, ask Q: What is the district's plan?
29-Most recent cash flow projection.</t>
  </si>
  <si>
    <t>4.5</t>
  </si>
  <si>
    <t>Does the district have sufficient cash resources in its other funds to support its current and projected obligations in those funds?</t>
  </si>
  <si>
    <t xml:space="preserve">20, system generated cash flow, financial system report by fund     Q: Ask about upcoming obligations 
20-Financial system detail report with separate columns for 2 prior years actuals and current period budget including year-to-date actuals, encumbrances and available balance. Sort by fund, resource and object; include all years on one report in Excel format.                </t>
  </si>
  <si>
    <t>4.6</t>
  </si>
  <si>
    <t>If interfund borrowing is occurring, does the district comply with Education Code Section 42603?</t>
  </si>
  <si>
    <t>29 (maybe also 43)
29-Most recent cash flow projection.
43-Multi-year financial projections, assumptions and supporting documentation including long-term debt amortization schedules, trend analysis, and enrollment projections, for current period. Include any TRANS commitments.</t>
  </si>
  <si>
    <t>4.7</t>
  </si>
  <si>
    <t>29
29-Most recent cash flow projection.</t>
  </si>
  <si>
    <t>5. Charter Schools</t>
  </si>
  <si>
    <t>5.1</t>
  </si>
  <si>
    <t>35, 36, 78, 79 - for whole section              1, 4, &amp; 6 come into play for charters  When talking about audits (two most available) - and notice of concern or notice of violation.
35-P-1, P-2 and Annual attendance reports and supporting documentation including student information system reports, prior year. Please include district and all charter schools.
36-P-1 and P-2 attendance reports and supporting documentation including student information system reports, current year.  Please include district and all charter schools. 
78-Listing of district operated charter schools.
79-Unaudited actuals for prior year for district operated charter schools.
1-List of internal audits and/or reviews performed in current and prior fiscal year, and status of auditors’ recommendations.
4-Audit reports for last three fiscal years available.
6-Memos, agendas and minutes of interdepartmental meetings, and communications between business and all other departments and sites regarding in-services conducted, budget and financial system training and budget development, and employee responsibilities for policies, procedures and internal controls. Documentation to support review and resolution of audit findings with staff.</t>
  </si>
  <si>
    <t>5.2</t>
  </si>
  <si>
    <t>5.3</t>
  </si>
  <si>
    <t xml:space="preserve">Q:  Asking for evidence of their oversight for the 5 areas they're responsible for (use of a tool equivalent to our checklist)                </t>
  </si>
  <si>
    <t>5.4</t>
  </si>
  <si>
    <t>Does the district have a board policy or other written document(s) regarding charter oversight?</t>
  </si>
  <si>
    <t>Has the district identified specific employees in its various departments (e.g., human resources, business, instructional, and others) to be responsible for oversight of all approved charter schools?</t>
  </si>
  <si>
    <t>Listing of everyone who is identified and responsible for some charter oversight - Q: Interviews to confirm</t>
  </si>
  <si>
    <t>6. Collective Bargaining Agreements</t>
  </si>
  <si>
    <t>6.1</t>
  </si>
  <si>
    <t>50, 54
50-Current collective bargaining agreements for all bargaining units, including unrepresented employees.
54-All tentative agreements (TAs) signed during the current or prior fiscal year.</t>
  </si>
  <si>
    <t>6.2</t>
  </si>
  <si>
    <t>Has the district settled with all its bargaining units for the current year?</t>
  </si>
  <si>
    <t>49, 50, Q. has the negotiations process begun? Where in the process is the district?
49-Minutes of board meetings reflecting “sunshining” of all collective bargaining proposals for current and prior fiscal year, and any supporting documents of these proposals.
50-Current collective bargaining agreements for all bargaining units, including unrepresented employees.</t>
  </si>
  <si>
    <t>6.3</t>
  </si>
  <si>
    <t xml:space="preserve">46, 47, 48, 53 plus next reporting period (to see if in budget)
46-Most recent management analysis of collective bargaining proposals.
47-Memoranda of understanding (MOUs) adopted from most recent collective bargaining agreements approved and currently in place.
48-Collective bargaining agreement disclosures for most recent 2 years, include board minutes of meetings in which disclosures were received and approved. Include county office comments after analysis of any of these documents, if applicable.
53-All supporting documents to district proposals during current fiscal year.
</t>
  </si>
  <si>
    <t>6.4</t>
  </si>
  <si>
    <t>Did the district conduct a presettlement analysis and identify related costs or savings, if any (e.g., statutory benefits, and step and column salary increase), for the current and subsequent years, and did it identify ongoing revenue sources or expenditure reductions to support the agreement?</t>
  </si>
  <si>
    <t>46, 48, 53
46-Most recent management analysis of collective bargaining proposals.
48-Collective bargaining agreement disclosures for 2 most recent years, include board minutes of meetings in which disclosures were received and approved. Include county office comments after analysis of any of these documents, if applicable.
53-All supporting documents to district proposals during current fiscal year.</t>
  </si>
  <si>
    <t>6.5</t>
  </si>
  <si>
    <t>48
48-Collective bargaining agreement disclosures for 2 most recent years, include board minutes of meetings in which disclosures were received and approved. Include county office comments after analysis of any of these documents, if applicable.</t>
  </si>
  <si>
    <t>6.6</t>
  </si>
  <si>
    <t>8, detailed budget report, Q. ask district to share identified resources
8-SACS reports including narratives, budget assumptions and PowerPoint presentations for all funds for current and 2 prior reporting periods.  Comparative reports for actuals to budget provided to the board during the current and prior fiscal year.</t>
  </si>
  <si>
    <t>6.7</t>
  </si>
  <si>
    <t>48, 8, 22 (check most recent letter of approval from COE)
48-Collective bargaining agreement disclosures for 2 most recent years, include board minutes of meetings in which disclosures were received and approved. Include county office comments after analysis of any of these documents, if applicable.
8-SACS reports including narratives, budget assumptions and PowerPoint presentations for all funds for current and 2 prior reporting periods.  Comparative reports for actuals to budget provided to the board during the current and prior fiscal year.
22-Letters from the county office regarding review and approval of the current budget or interim report plus 2 prior period reports, including technical letter, if available.</t>
  </si>
  <si>
    <t>6.8</t>
  </si>
  <si>
    <t>Did the superintendent and CBO certify the public disclosure of collective bargaining agreement prior to board approval?</t>
  </si>
  <si>
    <t>48, Q. ask CBO if pressured to sign 
48-Collective bargaining agreement disclosures for 2 most recent years, include board minutes of meetings in which disclosures were received and approved. Include county office comments after analysis of any of these documents, if applicable.</t>
  </si>
  <si>
    <t>6.9</t>
  </si>
  <si>
    <t>Is the governing board’s action consistent with the superintendent’s and CBO’s certification?</t>
  </si>
  <si>
    <t>48, board minutes for meeting where action was taken
48-Collective bargaining agreement disclosures for 2 most recent years, include board minutes of meetings in which disclosures were received and approved. Include county office comments after analysis of any of these documents, if applicable.</t>
  </si>
  <si>
    <t>7. Contributions and Transfers</t>
  </si>
  <si>
    <t>7.1</t>
  </si>
  <si>
    <t>Does the district have a board-approved plan to eliminate, reduce or control any contributions/transfers from the unrestricted general fund to other restricted programs and funds?</t>
  </si>
  <si>
    <t>25, the actual plan itself
25-PDF files for Unaudited Actual reports, for the most recent year and 2 prior years including everything that went to the board</t>
  </si>
  <si>
    <t>7.2</t>
  </si>
  <si>
    <t>If the district has deficit spending in funds other than the general fund, has it included in its multiyear projection any transfers from the unrestricted general fund to cover any projected negative fund balance?</t>
  </si>
  <si>
    <t>8, 43
8-SACS reports including narratives, budget assumptions and PowerPoint presentations for all funds for current and 2 prior reporting periods.  Comparative reports for actuals to budget provided to the board during the last 2 fiscal years.
43-Multi-year financial projections, assumptions and supporting documentation including long-term debt amortization schedules, trend analysis, and enrollment projections, for current year. Include any TRANS commitments.</t>
  </si>
  <si>
    <t>7.3</t>
  </si>
  <si>
    <t>25, 8, budget report 7600 - 7629   
25-PDF files for Unaudited Actual reports, for the most recent year and 2 prior years including everything that went to the board
8-SACS reports including narratives, budget assumptions and PowerPoint presentations for all funds for current and 2 prior reporting periods.  Comparative reports for actuals to budget provided to the board during the last 2 fiscal years.</t>
  </si>
  <si>
    <t>8.1</t>
  </si>
  <si>
    <t xml:space="preserve">Is the district avoiding deficit spending in the current fiscal year?	</t>
  </si>
  <si>
    <t>43, 8
43-Multi-year financial projections, assumptions and supporting documentation including long-term debt amortization schedules, trend analysis, and enrollment projections, for current year. Include any TRANS commitments.
8-SACS reports including narratives, budget assumptions and PowerPoint presentations for all funds for current and 2 prior reporting periods.  Comparative reports for actuals to budget provided to the board during the last 2 fiscal years.</t>
  </si>
  <si>
    <t>8.2</t>
  </si>
  <si>
    <t>Is the district projected to avoid deficit spending in both of the two subsequent fiscal years?</t>
  </si>
  <si>
    <t>43, 45, 8
43-Multi-year financial projections, assumptions and supporting documentation including long-term debt amortization schedules, trend analysis, and enrollment projections, for current year. Include any TRANS commitments.
45-Board presentations and narratives pertaining to current and 2 prior reporting periods MYFP. Detailed listing of encroachments for each reporting period.
8-SACS reports including narratives, budget assumptions and PowerPoint presentations for all funds for current and 2 prior reporting periods.  Comparative reports for actuals to budget provided to the board during the last 2 fiscal years.</t>
  </si>
  <si>
    <t>8.3</t>
  </si>
  <si>
    <t>45, 8, board minutes approving the plan
45-Board presentations and narratives pertaining to current and 2 prior reporting periods MYFP. Detailed listing of encroachments for each reporting period.
8-SACS reports including narratives, budget assumptions and PowerPoint presentations for all funds for current and 2 prior reporting periods.  Comparative reports for actuals to budget provided to the board during the last 2 fiscal years.</t>
  </si>
  <si>
    <t>8.4</t>
  </si>
  <si>
    <t>Has the district decreased deficit spending over the past two fiscal years?</t>
  </si>
  <si>
    <t>25
25-PDF files for Unaudited Actual reports, for the most recent year and 2 prior years including everything that went to the board</t>
  </si>
  <si>
    <t>9. Employee Benefits</t>
  </si>
  <si>
    <t>9.1</t>
  </si>
  <si>
    <t>Has the district completed an actuarial valuation in accordance with Governmental Accounting Standards Board (GASB) requirements to determine its unfunded liability for other post-employment benefits (OPEB)?</t>
  </si>
  <si>
    <t>76. 77, audit report footnotes, 4
76-Annual report to the board regarding other post-employment benefits (OPEB), if applicable.
77-Most recent OPEB actuarial report.
4-Audit reports for last three fiscal years available.</t>
  </si>
  <si>
    <t>9.2</t>
  </si>
  <si>
    <t>76, 8, plan, if formalized then minutes for the board, CBAs    Q:What's your plan?  Has the district taken any measures to contain these costs. 
76-Annual report to the board regarding other post-employment benefits (OPEB), if applicable.
8-SACS reports including narratives, budget assumptions and PowerPoint presentations for all funds for current and 2 prior reporting periods.  Comparative reports for actuals to budget provided to the board during the last 2 fiscal years.</t>
  </si>
  <si>
    <t>9.3</t>
  </si>
  <si>
    <t>Has the district followed a policy or collectively bargained agreement to limit accrued vacation balances?</t>
  </si>
  <si>
    <t>8, 7, policy or CBAs, report with leave balances
8-SACS reports including narratives, budget assumptions and PowerPoint presentations for all funds for current and 2 prior reporting periods.  Comparative reports for actuals to budget provided to the board during the last 2 fiscal years.
7-Business office procedure manual.</t>
  </si>
  <si>
    <t>9.4</t>
  </si>
  <si>
    <t>Within the last five years, has the district conducted a verification and determination of eligibility for benefits for all active and retired employees and dependents?</t>
  </si>
  <si>
    <t>Q:  Describe the process the district has used…..and show us.</t>
  </si>
  <si>
    <t>9.5</t>
  </si>
  <si>
    <t>Does the district track, reconcile and report employees’ compensated leave balances?</t>
  </si>
  <si>
    <t>8, 7, if they don't have 7, specifically ask for their process, evidence of last reconciliation and balance report
8-SACS reports including narratives, budget assumptions and PowerPoint presentations for all funds for current and 2 prior reporting periods.  Comparative reports for actuals to budget provided to the board during the last 2 fiscal years.
7-Business office procedure manual.</t>
  </si>
  <si>
    <t>10. Enrollment and Attendance</t>
  </si>
  <si>
    <t>10.1</t>
  </si>
  <si>
    <t>Has the district’s enrollment been increasing or remained stable for the current and two prior years?</t>
  </si>
  <si>
    <t>32 (what about basic aid districts?)
32-Certified enrollment by grade level (Report 1.17 from CALPADS), for the current and 2 prior years.</t>
  </si>
  <si>
    <t>10.2</t>
  </si>
  <si>
    <t xml:space="preserve">Does the district monitor and analyze enrollment and average daily attendance (ADA) data at least monthly through the second attendance reporting period (P2)? </t>
  </si>
  <si>
    <t>request tool used by the district to prepare this analysis</t>
  </si>
  <si>
    <t>10.3</t>
  </si>
  <si>
    <t>Does the district track historical enrollment and ADA data to establish future trends?</t>
  </si>
  <si>
    <t>10.4</t>
  </si>
  <si>
    <t>Do school sites maintain an accurate record of daily enrollment and attendance that is reconciled monthly at the site and district levels?</t>
  </si>
  <si>
    <t>33, request tool used by the district to reconcile attendance reporting
33-Student attendance procedures manual, forms and memos, including those addressing enrollment and absence tracking procedures.</t>
  </si>
  <si>
    <t>10.5</t>
  </si>
  <si>
    <t>Has the district certified its California Longitudinal Pupil Achievement Data System (CALPADS) data by the required deadlines (Fall 1, Fall 2, EOY) for the current and two prior years?</t>
  </si>
  <si>
    <t>32, verify date on report 1.17
32-Certified enrollment by grade level (Report 1.17 from CALPADS), for the current and 2 prior years.</t>
  </si>
  <si>
    <t>10.6</t>
  </si>
  <si>
    <t>Are the district’s enrollment projections and assumptions based on historical data, industry-standard methods, and other reasonable considerations?</t>
  </si>
  <si>
    <t>19 (electronic file, if possible)
19-Enrollment projections used for the current budget and for the subsequent three years.</t>
  </si>
  <si>
    <t>10.7</t>
  </si>
  <si>
    <t xml:space="preserve">Do all applicable sites and departments review and verify their respective CALPADS data and correct it as needed before the report submission deadlines? </t>
  </si>
  <si>
    <t>Reports sent from departments and sites showing adjustments to CALPADS reports (looking for authorization); CALPADS processes/procedures if possible</t>
  </si>
  <si>
    <t>10.8</t>
  </si>
  <si>
    <t xml:space="preserve">Has the district planned for enrollment losses to charter schools?  </t>
  </si>
  <si>
    <t>19, LCFF Calculator, Q. How does the district estimate loss of enrollment to charter schools?
19-Enrollment projections used for the current budget and for the subsequent three years.</t>
  </si>
  <si>
    <t>10.9</t>
  </si>
  <si>
    <t>34, request inter-district transfers out, BP and AR for inter-district transfers (BP/AR 5517)
34-Board policies and administrative regulations regarding student attendance, including independent study programs, charter schools, home study, intra- and inter-district attendance, district of choice, ROC/P, and adult education programs.</t>
  </si>
  <si>
    <t>10.10</t>
  </si>
  <si>
    <t xml:space="preserve">48, Tracking tool, CBAs   Q:  How are you tracking?  
48-Collective bargaining agreement disclosures for 2 most recent years, include board minutes of meetings in which disclosures were received and approved. Include county office comments after analysis of any of these documents, if applicable.
50-Current collective bargaining agreements for all bargaining units, including unrepresented employees.
</t>
  </si>
  <si>
    <t>11. Facilities</t>
  </si>
  <si>
    <t>11.1</t>
  </si>
  <si>
    <t>82, 8150 Budget
82-Routine restricted maintenance planning and expenditures.
Financial system report for resource 8150  for the current, (include budget and actuals).</t>
  </si>
  <si>
    <t>11.2</t>
  </si>
  <si>
    <t xml:space="preserve">Does the district have sufficient and available capital outlay and/or bond funds to cover all contracted obligations for capital facilities projects? </t>
  </si>
  <si>
    <t>Capital facilities budget for current and subsequent two years.  Previous audit. Q: How much are the contractual obligations and revenue for current and two subsequent years. Some sort of budget documentation and analysis tool.</t>
  </si>
  <si>
    <t>11.3</t>
  </si>
  <si>
    <t>Does the district properly track and account for facility-related projects?</t>
  </si>
  <si>
    <t>See previous question.</t>
  </si>
  <si>
    <t>11.4</t>
  </si>
  <si>
    <t xml:space="preserve">Does the district use its facilities fully in accordance with the Office of Public School Construction’s loading standards? </t>
  </si>
  <si>
    <t>Current enrollment and capacity by school site.</t>
  </si>
  <si>
    <t>11.5</t>
  </si>
  <si>
    <t>Does the district include facility needs (maintenance, repair and operating requirements) when adopting a budget?</t>
  </si>
  <si>
    <t>88, 93,89, 81
88-Facilities master plan.  Please include a list of all current facility projects.
93-Facilities general fund budget and activity report for the current year.
89-Capital planning budget for all funds.
81-Facilities update presentations to the board.</t>
  </si>
  <si>
    <t>11.6</t>
  </si>
  <si>
    <t>Has the district met the facilities inspection requirements of the Williams Act and resolved any outstanding issues?</t>
  </si>
  <si>
    <t>84, 85
84-Williams inspection reports for all school sites.
85-Complaints about facilities from citizens, faculty or others.</t>
  </si>
  <si>
    <t>11.7</t>
  </si>
  <si>
    <t>If the district passed a Proposition 39 general obligation bond, has it met the requirements for audit, reporting, and a citizens’ bond oversight committee?</t>
  </si>
  <si>
    <t>COC agenda and minutes, performance audit, independent audit</t>
  </si>
  <si>
    <t>11.8</t>
  </si>
  <si>
    <t>88
88-Facilities master plan.  Please include a list of all current facility projects.</t>
  </si>
  <si>
    <t>12. Fund Balance and Reserve for Economic Uncertainty</t>
  </si>
  <si>
    <t>12.1</t>
  </si>
  <si>
    <t>8
8-SACS reports including narratives, budget assumptions and PowerPoint presentations for all funds for current and 2 prior reporting periods.  Comparative reports for actuals to budget provided to the board during the last 2 fiscal years.</t>
  </si>
  <si>
    <t>12.2</t>
  </si>
  <si>
    <t>Is the district able to maintain the minimum reserve for economic uncertainty in the two subsequent years?</t>
  </si>
  <si>
    <t>12.3</t>
  </si>
  <si>
    <t>If the district is not able to maintain the minimum reserve for economic uncertainty, does the district’s multiyear financial projection include a board-approved plan to restore the reserve?</t>
  </si>
  <si>
    <t>board approved plan, 43, 8, board minutes
43-Multi-year financial projections, assumptions and supporting documentation including long-term debt amortization schedules, trend analysis, and enrollment projections, for current year. Include any TRANS commitments.
8-SACS reports including narratives, budget assumptions and PowerPoint presentations for all funds for current and 2 prior reporting periods.  Comparative reports for actuals to budget provided to the board during the last 2 fiscal years.</t>
  </si>
  <si>
    <t>12.4</t>
  </si>
  <si>
    <t>Is the district's projected unrestricted fund balance stable or increasing in the two subsequent fiscal years?</t>
  </si>
  <si>
    <t>12.5</t>
  </si>
  <si>
    <t>GASB 54 fund balance policy, 8, resolution for committed reserves, supporting documents for any assigned reserves.  Q Are there any unfunded or contingent liabilities or one time costs?
8-SACS reports including narratives, budget assumptions and PowerPoint presentations for all funds for current and 2 prior reporting periods.  Comparative reports for actuals to budget provided to the board during the last 2 fiscal years.</t>
  </si>
  <si>
    <t>13. General Fund - Current Year</t>
  </si>
  <si>
    <t>13.1</t>
  </si>
  <si>
    <t>Does the district ensure that one-time revenues do not pay for ongoing expenditures?</t>
  </si>
  <si>
    <t>25, Q Do you have one-time revenues in the current year?  If so, please define.
25-PDF files for Unaudited Actual reports, for the most recent year and 2 prior years including everything that went to the board</t>
  </si>
  <si>
    <t>13.2</t>
  </si>
  <si>
    <t>8? (depends on source document used for statewide average)
8-SACS reports including narratives, budget assumptions and PowerPoint presentations for all funds for current and 2 prior reporting periods.  Comparative reports for actuals to budget provided to the board during the last 2 fiscal years.</t>
  </si>
  <si>
    <t>13.3</t>
  </si>
  <si>
    <t>13.4</t>
  </si>
  <si>
    <t>If the district has received any uniform complaints or legal challenges regarding local use of supplemental and concentration grant funding in the current or two prior years, is the district addressing the complaint(s)?</t>
  </si>
  <si>
    <t>uniform complaint or legal challenges and related response</t>
  </si>
  <si>
    <t>13.5</t>
  </si>
  <si>
    <t xml:space="preserve">Does the district either ensure that restricted dollars are sufficient to pay for staff assigned to restricted programs or have a plan to fund these positions with unrestricted funds? </t>
  </si>
  <si>
    <t>detailed financial report by restricted resource</t>
  </si>
  <si>
    <t>13.6</t>
  </si>
  <si>
    <t>Is the district using its restricted dollars fully by expending allocations for restricted programs within the required time?</t>
  </si>
  <si>
    <t>payables to CDE; invoice from CDE for unspent funds; 25 (see CAT form)
25-PDF files for Unaudited Actual reports, for the most recent year and 2 prior years including everything that went to the board</t>
  </si>
  <si>
    <t>13.7</t>
  </si>
  <si>
    <t>25, detail financial report 5710/5750, 7310/7350 across all resources Q. Is the district consistently applying indirect costs for each restricted resource?
25-PDF files for Unaudited Actual reports, for the most recent year and 2 prior years including everything that went to the board</t>
  </si>
  <si>
    <t>14. Information Systems and Data Management</t>
  </si>
  <si>
    <t>14.1</t>
  </si>
  <si>
    <t>Does the district use an integrated financial and human resources system?</t>
  </si>
  <si>
    <t>Q. Does the district use an integrated financial and human resources system?</t>
  </si>
  <si>
    <t>14.2</t>
  </si>
  <si>
    <t>Rate response to this question based on ease of receipt of financial reports for previous questions in this process</t>
  </si>
  <si>
    <t>14.3</t>
  </si>
  <si>
    <t>Has the district accurately identified students who are eligible for free or reduced-price meals, English learners, and foster youth, in accordance with the LCFF and its LCAP?</t>
  </si>
  <si>
    <t>4 (look for audit findings related to unduplicated pupils); sampling of NSLP eligibility testing
4-Audit reports for last three fiscal years available.</t>
  </si>
  <si>
    <t>14.4</t>
  </si>
  <si>
    <t>Is the district using the same financial system as its county office of education?</t>
  </si>
  <si>
    <t>Q. Is the district using the same financial system as its county office of education</t>
  </si>
  <si>
    <t>14.5</t>
  </si>
  <si>
    <t>proof of program execution and an error/completion report, Q. How often is the integration being performed?</t>
  </si>
  <si>
    <t>14.6</t>
  </si>
  <si>
    <t>If the district is using a separate financial system from its county office of education, has the district provided the county office with direct access so the county office can provide oversight, review and assistance?</t>
  </si>
  <si>
    <t>Ask the county office to clarify this question</t>
  </si>
  <si>
    <t>15. Internal Controls and Fraud  Prevention</t>
  </si>
  <si>
    <t>15.1</t>
  </si>
  <si>
    <t>Does the district have controls that limit access to its financial system and include multiple levels of authorization?</t>
  </si>
  <si>
    <t>2 (related to IC), 7, HR/employee manual, financial system authorization matrix
2-Board policies and administrative regulations on ethics, civility, fraud prevention, conflict of interest, internal audit, audit committee, and budget.
7-Business office procedure manual.</t>
  </si>
  <si>
    <t>15.2</t>
  </si>
  <si>
    <t>Are the district’s financial system’s access and authorization controls reviewed and updated upon employment actions (e.g., resignations, terminations, promotions or demotions) and at least annually?</t>
  </si>
  <si>
    <t>HR manual defining the process; employee action form triggering changes to authorization and access</t>
  </si>
  <si>
    <t>15.3</t>
  </si>
  <si>
    <t>Does the district ensure that duties in the following areas are segregated, and that they are supervised and monitored?:</t>
  </si>
  <si>
    <t>7, organization and department org charts, job descriptions, interview questions regarding their job duties and walking through the processes
7-Business office procedure manual.
5-Current organizational structure (chart) for all district-level departments, indicating vacancies and hire date.</t>
  </si>
  <si>
    <r>
      <rPr>
        <b/>
        <sz val="10"/>
        <rFont val="Arial"/>
        <family val="2"/>
      </rPr>
      <t>•</t>
    </r>
    <r>
      <rPr>
        <sz val="10"/>
        <rFont val="Arial"/>
        <family val="2"/>
      </rPr>
      <t xml:space="preserve">  Accounts payable (AP)</t>
    </r>
  </si>
  <si>
    <r>
      <rPr>
        <b/>
        <sz val="10"/>
        <rFont val="Arial"/>
        <family val="2"/>
      </rPr>
      <t>•</t>
    </r>
    <r>
      <rPr>
        <sz val="10"/>
        <rFont val="Arial"/>
        <family val="2"/>
      </rPr>
      <t xml:space="preserve">  Accounts receivable (AR)</t>
    </r>
  </si>
  <si>
    <r>
      <rPr>
        <b/>
        <sz val="10"/>
        <rFont val="Arial"/>
        <family val="2"/>
      </rPr>
      <t>•</t>
    </r>
    <r>
      <rPr>
        <sz val="10"/>
        <rFont val="Arial"/>
        <family val="2"/>
      </rPr>
      <t xml:space="preserve">  Purchasing and contracts</t>
    </r>
  </si>
  <si>
    <r>
      <rPr>
        <b/>
        <sz val="10"/>
        <rFont val="Arial"/>
        <family val="2"/>
      </rPr>
      <t>•</t>
    </r>
    <r>
      <rPr>
        <sz val="10"/>
        <rFont val="Arial"/>
        <family val="2"/>
      </rPr>
      <t xml:space="preserve">  Payroll</t>
    </r>
  </si>
  <si>
    <t>15.4</t>
  </si>
  <si>
    <t>Are beginning balances for the new fiscal year posted and reconciled with the ending balances for each fund from the prior fiscal year?</t>
  </si>
  <si>
    <t>Detailed GL showing ending balance from PY and beginning balance of CY
95-General ledger report for current and prior year, 9XXX objects only (detail by fund, resource).</t>
  </si>
  <si>
    <t>15.5</t>
  </si>
  <si>
    <t>Detailed GL of balance sheet accounts
95-General ledger report for current and prior year, 9XXX objects only (detail by fund, resource).</t>
  </si>
  <si>
    <t>15.6</t>
  </si>
  <si>
    <t>15.7</t>
  </si>
  <si>
    <t>Has the district reconciled and closed the general ledger (books) within the time prescribed by the county office of education?</t>
  </si>
  <si>
    <t>15.8</t>
  </si>
  <si>
    <t>Does the district have processes and procedures to discourage and detect fraud?</t>
  </si>
  <si>
    <t>2
2-Board policies and administrative regulations on ethics, civility, fraud prevention, conflict of interest, internal audit, audit committee, and budget.</t>
  </si>
  <si>
    <t>15.9</t>
  </si>
  <si>
    <t>Question to interviewees; employment manual, BP/AR regarding fraud reporting and process for handling</t>
  </si>
  <si>
    <t>Does the district have an internal audit process?</t>
  </si>
  <si>
    <t>7, BP/AR re internal audit, HR/Employee manual
7-Business office procedure manual.</t>
  </si>
  <si>
    <t>16. Leadership and Stability</t>
  </si>
  <si>
    <t>16.1</t>
  </si>
  <si>
    <t>4, CBO contract, Interview Question
4-Audit reports for last three fiscal years available.</t>
  </si>
  <si>
    <t>16.2</t>
  </si>
  <si>
    <t>4, Superintendent's contract, Interview Question
4-Audit reports for last three fiscal years available.</t>
  </si>
  <si>
    <t>16.3</t>
  </si>
  <si>
    <t>Does the superintendent meet on a scheduled and regular basis with all members of their administrative cabinet?</t>
  </si>
  <si>
    <t>Interview Question, cabinet agendas</t>
  </si>
  <si>
    <t>16.4</t>
  </si>
  <si>
    <t>Is training on financial management and budget provided to site and department administrators who are responsible for budget management?</t>
  </si>
  <si>
    <t>Meeting announcements, meeting agendas. Sign-in sheets if available</t>
  </si>
  <si>
    <t>16.5</t>
  </si>
  <si>
    <t>Does the governing board adopt and revise policies and administrative regulations annually?</t>
  </si>
  <si>
    <t>Board meeting agendas and minutes</t>
  </si>
  <si>
    <t>16.6</t>
  </si>
  <si>
    <t>Are newly adopted or revised policies and administrative regulations implemented, communicated and available to staff?</t>
  </si>
  <si>
    <t>Notices, memos, e-mails of communications</t>
  </si>
  <si>
    <t>16.7</t>
  </si>
  <si>
    <t>16.8</t>
  </si>
  <si>
    <t>Is the superintendent’s evaluation performed according to the terms of the contract?</t>
  </si>
  <si>
    <t>Superintendent's contract,  Board meeting agenda and minutes</t>
  </si>
  <si>
    <t>17. Multiyear Projections</t>
  </si>
  <si>
    <t>17.1</t>
  </si>
  <si>
    <t xml:space="preserve">Has the district developed multiyear projections that include detailed assumptions aligned with industry standards? </t>
  </si>
  <si>
    <t xml:space="preserve">43, 45, 57, 19, 14,grant award letters
43-Multi-year financial projections, assumptions and supporting documentation including long-term debt amortization schedules, trend analysis, and enrollment projections, for current year. Include any TRANS commitments.
45-Board presentations and narratives pertaining to current and 2 prior reporting periods MYFP. Detailed listing of encroachments for each reporting period.
57-Current health and welfare and statutory benefit expenses and benefit charts, including projected rates for subsequent fiscal years.
19-Enrollment projections used for the current budget and for the subsequent three years.
14-LCAP and related documentation, including district goals and priorities for 2016-17 and beyond including the eight state priorities included in the district’s LCAP.
</t>
  </si>
  <si>
    <t>17.2</t>
  </si>
  <si>
    <t>LCFF Calculator, 4
4-Audit reports for last three fiscal years available.</t>
  </si>
  <si>
    <t>17.3</t>
  </si>
  <si>
    <t>Does the district use its most current multiyear projection in making financial decisions?</t>
  </si>
  <si>
    <t xml:space="preserve">Q: How do you use it?  How often?  When?  </t>
  </si>
  <si>
    <t>17.4</t>
  </si>
  <si>
    <t>18. Non-Voter-Approved Debt and Risk Management</t>
  </si>
  <si>
    <t>18.1</t>
  </si>
  <si>
    <t>Are the sources of repayment for non-voter-approved debt {such as certificates of participation (COPs), bridge financing, bond anticipation notes (BANS), revenue anticipation notes (RANS) and others} stable, predictable, and other than unrestricted general fund?</t>
  </si>
  <si>
    <t>44, Official statements of each, Non-voter approved debt disclosure and the COE's response, Look to see where it's budgeted.
44-Listing of any non-voter approved debt (COPs, capital lease agreements, etc.).</t>
  </si>
  <si>
    <t>18.2</t>
  </si>
  <si>
    <t xml:space="preserve"> (L) - Look up their specific rating.</t>
  </si>
  <si>
    <t>18.3</t>
  </si>
  <si>
    <t>Most recent actuarials. Where is it budgeted. If they have an unfunded liability, need to ask what their plan is to address it.</t>
  </si>
  <si>
    <t>18.4</t>
  </si>
  <si>
    <t xml:space="preserve">If the district has non-voter-approved debt (such as COPs, bridge financing, BANS, RANS and others), is the total of annual debt service payments no greater than 2% of the district’s unrestricted general fund revenues? </t>
  </si>
  <si>
    <t>Most recent OS.  Audit report.  SACS form DEBT.  This is a calculation we do.                                                                   
4-Audit reports for last three fiscal years available.
8-SACS reports including narratives, budget assumptions and PowerPoint presentations for all funds for current and 2 prior reporting periods.  Comparative reports for actuals to budget provided to the board during the last 2 fiscal years.</t>
  </si>
  <si>
    <t>19. Position Control</t>
  </si>
  <si>
    <t>19.1</t>
  </si>
  <si>
    <t>Does the district account for all positions and costs?</t>
  </si>
  <si>
    <t>18, 20, 57, Look for statutory benefit rates, stipends, sub costs, overtime, vacation, etc.. to be reflected
18-Current position control reports both from the position control database (PCDB) system and Excel spreadsheets. Please include all employees with information on position, FTE, salary. benefits, full account code and distribution.
20-Financial system detail report with separate columns for 2 prior years actuals and current reporting period budget including year-to-date actuals, encumbrances and available balance. Sort by fund, resource and object; include all years on one report in Excel format.
57-Current health and welfare and statutory benefit expenses and benefit charts, including projected rates for subsequent fiscal years.</t>
  </si>
  <si>
    <t>19.2</t>
  </si>
  <si>
    <t>Does the district analyze and adjust staffing based on staffing ratios and enrollment?</t>
  </si>
  <si>
    <t>19, 32, 43, District staffing targets/ratios (i.e.; CBAs), Look at enrollment last year, enrollment this year, FTEs last year vs. this year.  If that doesn't make sense, dig deeper.
19-Enrollment projections used for the current budget and for the subsequent three years.
32-Certified enrollment by grade level (Report 1.17 from CALPADS), for the current and 2 prior years.
43-Multi-year financial projections, assumptions and supporting documentation including long-term debt amortization schedules, trend analysis, and enrollment projections, for current year. Include any TRANS commitments.</t>
  </si>
  <si>
    <t>19.3</t>
  </si>
  <si>
    <t>18, 8, Budget transfer report related to position control. Proof they have performed  the reconciliation if they have something.  Also check on a list of vacancies to see if any are being left vacant for unreasonable periods of time.  
18-Current position control reports both from the position control database (PCDB) system and Excel spreadsheets. Please include all employees with information on position, FTE, salary. benefits, full account code and distribution.
8-SACS reports including narratives, budget assumptions and PowerPoint presentations for all funds for current and 2 prior reporting periods.  Comparative reports for actuals to budget provided to the board during the last 2 fiscal years.</t>
  </si>
  <si>
    <t>19.4</t>
  </si>
  <si>
    <t>Does the district identify a budget source for each new position before the position is authorized by the governing board?</t>
  </si>
  <si>
    <t>Recent samples of PAF and board minutes (look at timing of those two things).Policy and/or procedure for authorizing new positions.  Q:  Confirm</t>
  </si>
  <si>
    <t>19.5</t>
  </si>
  <si>
    <t>Does the governing board approve all new positions and extra assignments (e.g., stipends) before positions are posted?</t>
  </si>
  <si>
    <t>Recent samples of board minutes and matching flyer for posted positions.  Policy and/or procedure for new positions.</t>
  </si>
  <si>
    <t>19.6</t>
  </si>
  <si>
    <t>Do managers and staff responsible for the district’s human resources, payroll and budget functions meet regularly to discuss issues and improve processes?</t>
  </si>
  <si>
    <t>Agendas/Announcements/Emails/Sign-in sheets or confirm through Qs</t>
  </si>
  <si>
    <t>20. Special Education</t>
  </si>
  <si>
    <t>20.1</t>
  </si>
  <si>
    <t>Does the district monitor, analyze and adjust staffing ratios, class sizes and caseload sizes to align with statutory requirements and industry standards?</t>
  </si>
  <si>
    <t>Use new tool anywhere applicable.  Excel spreadsheet or other tool with staffing loads by type of classroom.</t>
  </si>
  <si>
    <t>20.2</t>
  </si>
  <si>
    <t>Does the district access available funding sources for costs related to special education (e.g., excess cost pool, legal fees, mental health)?</t>
  </si>
  <si>
    <t>SELPA allocation plan, 69, 73  Q: Talk to SELPA and question district accessing available funds?  Does the district show up to SELPA meetings?
69-SELPA funding spreadsheets and excess cost reports (invoices received), out-of-home-care prior year adjustments spreadsheet and annual certification, and the most recent year-to-date report for current year, including facilities and transportation cost analysis.
73-Analysis and/or filing documentation for special education extraordinary cost funding.</t>
  </si>
  <si>
    <t>20.3</t>
  </si>
  <si>
    <t>Does the district use appropriate tools to help it make informed decisions about whether to add services (e.g., special circumstance instructional assistance process and form, transportation decision tree)?</t>
  </si>
  <si>
    <t>Evidence of these processes/forms and samples of completed process/forms</t>
  </si>
  <si>
    <t>20.4</t>
  </si>
  <si>
    <t xml:space="preserve">Does the district budget and account correctly for all costs related to special education (e.g.,  transportation, due process hearings, indirect costs, nonpublic schools and/or nonpublic agencies)? </t>
  </si>
  <si>
    <t>67, 74
67-Financial system report for all special education resources for the current and prior fiscal year, sorted by resource with object code detail (include budget and actuals columns for each year on one report).
74-Financial system report for home-to-school and special education transportation, including final year-to-date actuals for current and prior fiscal year, sorted by resource with object code detail (include budget and actuals columns for each year on one report).</t>
  </si>
  <si>
    <t>20.5</t>
  </si>
  <si>
    <t>Is the district’s contribution rate to special education at or below the statewide average contribution rate?</t>
  </si>
  <si>
    <t>FCMAT TOOL (team needs to know the source document), budgets vs. UA, look at trends from prior year
25-PDF files for Unaudited Actual reports, for the most recent year and 2 prior years including everything that went to the board</t>
  </si>
  <si>
    <t>20.6</t>
  </si>
  <si>
    <t>FCMAT TOOL (team needs to know the source document), CASEMIS DOR Dec.1, CALPADS district enrollment</t>
  </si>
  <si>
    <t>20.7</t>
  </si>
  <si>
    <t>Does the district analyze whether it will meet the maintenance of effort requirement at each interim reporting period?</t>
  </si>
  <si>
    <t>Forms SEMA, SEMAI (look a year in the arrears to cover the entire budget cycle)
25-PDF files for Unaudited Actual reports, for the most recent year and 2 prior years including everything that went to the board</t>
  </si>
  <si>
    <t>Medium</t>
  </si>
  <si>
    <t>High Risk: 40% or more</t>
  </si>
  <si>
    <t>Yes</t>
  </si>
  <si>
    <t>Value Risk Per Category</t>
  </si>
  <si>
    <t>Weight</t>
  </si>
  <si>
    <t>Topic/ Reference</t>
  </si>
  <si>
    <t>Related to 
FHRA Question(s)</t>
  </si>
  <si>
    <t>Charter School</t>
  </si>
  <si>
    <t>001</t>
  </si>
  <si>
    <t>List of district-authorized charter schools</t>
  </si>
  <si>
    <t>002</t>
  </si>
  <si>
    <t>District board policy regarding charter oversight</t>
  </si>
  <si>
    <t>003</t>
  </si>
  <si>
    <t>004</t>
  </si>
  <si>
    <t>005</t>
  </si>
  <si>
    <t>006</t>
  </si>
  <si>
    <t>Audit report for current year and two prior years for district-authorized charter schools</t>
  </si>
  <si>
    <t>007</t>
  </si>
  <si>
    <t>Enrollment &amp; Attendance</t>
  </si>
  <si>
    <t>008</t>
  </si>
  <si>
    <t>009</t>
  </si>
  <si>
    <t>010</t>
  </si>
  <si>
    <t>Enrollment projections used for the current budget and for the subsequent two years</t>
  </si>
  <si>
    <t>011</t>
  </si>
  <si>
    <t>012</t>
  </si>
  <si>
    <t>013</t>
  </si>
  <si>
    <t>014</t>
  </si>
  <si>
    <t>Evidence showing analysis of enrollment and average daily attendance data</t>
  </si>
  <si>
    <t>10.2, 10.3</t>
  </si>
  <si>
    <t>015</t>
  </si>
  <si>
    <t>10.7, 14.3</t>
  </si>
  <si>
    <t>016</t>
  </si>
  <si>
    <t>Facilities</t>
  </si>
  <si>
    <t>017</t>
  </si>
  <si>
    <t>Facilities master plan, including a list of all current facility projects</t>
  </si>
  <si>
    <t>018</t>
  </si>
  <si>
    <t>Capital facilities budget and activity report for the current year (all funds)</t>
  </si>
  <si>
    <t>019</t>
  </si>
  <si>
    <t>District analysis showing sufficient funds to cover all capital facilities obligations</t>
  </si>
  <si>
    <t>020</t>
  </si>
  <si>
    <t>Enrollment and capacity by school site, most current</t>
  </si>
  <si>
    <t>021</t>
  </si>
  <si>
    <t>Williams inspection reports for all school sites for the current and prior year</t>
  </si>
  <si>
    <t>022</t>
  </si>
  <si>
    <t>11.5, 11.6</t>
  </si>
  <si>
    <t>023</t>
  </si>
  <si>
    <t>11.2, 11.3, 11.7</t>
  </si>
  <si>
    <t>024</t>
  </si>
  <si>
    <t>Fiscal</t>
  </si>
  <si>
    <t>025</t>
  </si>
  <si>
    <t>Audit reports for the current and two prior years</t>
  </si>
  <si>
    <t>Various</t>
  </si>
  <si>
    <t>026</t>
  </si>
  <si>
    <t>Board minutes showing presentation of the prior year audit report and corrective action plan for resolving audit exceptions</t>
  </si>
  <si>
    <t>027</t>
  </si>
  <si>
    <t>028</t>
  </si>
  <si>
    <t>029</t>
  </si>
  <si>
    <t>030</t>
  </si>
  <si>
    <t>031</t>
  </si>
  <si>
    <t>032</t>
  </si>
  <si>
    <t>033</t>
  </si>
  <si>
    <t>034</t>
  </si>
  <si>
    <t>2.1, 2.2</t>
  </si>
  <si>
    <t>035</t>
  </si>
  <si>
    <t>Budget development and LCAP calendars for the current and prior year</t>
  </si>
  <si>
    <t>036</t>
  </si>
  <si>
    <t>037</t>
  </si>
  <si>
    <t>038</t>
  </si>
  <si>
    <t>039</t>
  </si>
  <si>
    <t>Common Message/county office guidance, most recent</t>
  </si>
  <si>
    <t>2.1, 2.4, 17.1</t>
  </si>
  <si>
    <t>040</t>
  </si>
  <si>
    <t>041</t>
  </si>
  <si>
    <t>042</t>
  </si>
  <si>
    <t>Grant award letters if funding is included in current or two subsequent years’ budgets</t>
  </si>
  <si>
    <t>2.1, 17.1</t>
  </si>
  <si>
    <t>043</t>
  </si>
  <si>
    <t>044</t>
  </si>
  <si>
    <t>045</t>
  </si>
  <si>
    <t>046</t>
  </si>
  <si>
    <t>Detailed list of contributions to restricted programs for the current and two subsequent years</t>
  </si>
  <si>
    <t>047</t>
  </si>
  <si>
    <t>Board-approved plan to eliminate or reduce contributions/transfers to restricted programs and funds</t>
  </si>
  <si>
    <t>7.1, 13.5</t>
  </si>
  <si>
    <t>048</t>
  </si>
  <si>
    <t>8.3, 12.3</t>
  </si>
  <si>
    <t>049</t>
  </si>
  <si>
    <t>050</t>
  </si>
  <si>
    <t>2.3, 19.1, 19.2, 19.3</t>
  </si>
  <si>
    <t>051</t>
  </si>
  <si>
    <t>052</t>
  </si>
  <si>
    <t>Cash flow projection for the two prior reporting periods, the current reporting period and one subsequent year</t>
  </si>
  <si>
    <t>4.3, 4.4, 4.6, 4.7</t>
  </si>
  <si>
    <t>053</t>
  </si>
  <si>
    <t>054</t>
  </si>
  <si>
    <t>Cash with fiscal agent reconciliation for the prior fiscal year</t>
  </si>
  <si>
    <t>055</t>
  </si>
  <si>
    <t>056</t>
  </si>
  <si>
    <t>Official statements and debt schedules for non-voter-approved debt (such as COPs, bridge financing, BANs, RANs, and TRANs)</t>
  </si>
  <si>
    <t>4.4, 4.7, 18.1, 18.4</t>
  </si>
  <si>
    <t>057</t>
  </si>
  <si>
    <t>Non-voter-approved debt disclosure and the COE's response</t>
  </si>
  <si>
    <t>058</t>
  </si>
  <si>
    <t>059</t>
  </si>
  <si>
    <t>060</t>
  </si>
  <si>
    <t>061</t>
  </si>
  <si>
    <t>Financial Reports</t>
  </si>
  <si>
    <t>062</t>
  </si>
  <si>
    <t>063</t>
  </si>
  <si>
    <t>064</t>
  </si>
  <si>
    <t>065</t>
  </si>
  <si>
    <t>066</t>
  </si>
  <si>
    <t>General</t>
  </si>
  <si>
    <t>067</t>
  </si>
  <si>
    <t>068</t>
  </si>
  <si>
    <t>069</t>
  </si>
  <si>
    <t>070</t>
  </si>
  <si>
    <t>071</t>
  </si>
  <si>
    <t>Plan approved by the governing board to reduce the retirement benefit liability</t>
  </si>
  <si>
    <t>072</t>
  </si>
  <si>
    <t>073</t>
  </si>
  <si>
    <t>Board policies and administrative regulations on ethics, civility, fraud prevention, conflict of interest, internal control, internal audit, audit committee, and budget development and adoption</t>
  </si>
  <si>
    <t>074</t>
  </si>
  <si>
    <t>075</t>
  </si>
  <si>
    <t>076</t>
  </si>
  <si>
    <t>Most recent LCAP</t>
  </si>
  <si>
    <t>13.4, 17.1</t>
  </si>
  <si>
    <t>077</t>
  </si>
  <si>
    <t>078</t>
  </si>
  <si>
    <t>Human Resources</t>
  </si>
  <si>
    <t>079</t>
  </si>
  <si>
    <t>Organizational chart for all district-level departments, including all positions, with vacancies indicated</t>
  </si>
  <si>
    <t>080</t>
  </si>
  <si>
    <t>081</t>
  </si>
  <si>
    <t>Employee handbooks</t>
  </si>
  <si>
    <t>082</t>
  </si>
  <si>
    <t>083</t>
  </si>
  <si>
    <t>Policy and/or procedure regarding authorization of new positions</t>
  </si>
  <si>
    <t>084</t>
  </si>
  <si>
    <t>Personnel action forms, recent samples</t>
  </si>
  <si>
    <t>085</t>
  </si>
  <si>
    <t>19.4, 19.5</t>
  </si>
  <si>
    <t>086</t>
  </si>
  <si>
    <t>Flyers advertising new positions, recent samples</t>
  </si>
  <si>
    <t>087</t>
  </si>
  <si>
    <t>088</t>
  </si>
  <si>
    <t>Tool used to analyze and adjust staffing based on staffing ratios and enrollment</t>
  </si>
  <si>
    <t>089</t>
  </si>
  <si>
    <t>Collective bargaining agreements, most current for all bargaining units</t>
  </si>
  <si>
    <t>090</t>
  </si>
  <si>
    <t>091</t>
  </si>
  <si>
    <t>Collective bargaining agreement proposals and most recent management analysis</t>
  </si>
  <si>
    <t>092</t>
  </si>
  <si>
    <t>3.4, 6.1</t>
  </si>
  <si>
    <t>093</t>
  </si>
  <si>
    <t>094</t>
  </si>
  <si>
    <t>2.1, 17.1, 19.1</t>
  </si>
  <si>
    <t>095</t>
  </si>
  <si>
    <t>Employee leave balances, current report by employee</t>
  </si>
  <si>
    <t>9.3, 9.5</t>
  </si>
  <si>
    <t>Special Education</t>
  </si>
  <si>
    <t>Has the audit report for the most recent fiscal year been completed and presented to the board within the statutory timeline? (Extensions of the timeline granted by the State Controller's Office should be explained.)</t>
  </si>
  <si>
    <t>Has the district corrected all reported audit findings from the most recent and prior two audits?</t>
  </si>
  <si>
    <t>Does the district have a documented policy and/or procedure for evaluating the proposed acceptance of grants and other types of restricted funds and the potential multiyear impact on the district's unrestricted general fund?</t>
  </si>
  <si>
    <t xml:space="preserve">Has the district addressed any deficiencies the county office of education has identified in its oversight letters in the most recent and two prior fiscal years? </t>
  </si>
  <si>
    <t>Are all balance sheet accounts in the general ledger reconciled at least at each interim report and at year end close?</t>
  </si>
  <si>
    <t>If the district is managing cash in any fund(s) through external borrowing, does the district's cash flow projection include repayment based on the terms of the loan agreement?</t>
  </si>
  <si>
    <t>Has the district fulfilled and does it have evidence showing fulfillment of its oversight responsibilities in accordance with Education Code Section 47604.32?</t>
  </si>
  <si>
    <t>If any contributions/transfers were required for restricted programs and/or other funds in either of the two prior fiscal years, and there is a need in the current year, did the district budget for them at reasonable levels?</t>
  </si>
  <si>
    <t>8. Deficit Spending (Unrestricted General Fund)</t>
  </si>
  <si>
    <t>If the district has deficit spending in the current or two subsequent fiscal years, has the board approved and implemented a plan to reduce and/or eliminate deficit spending to ensure fiscal solvency?</t>
  </si>
  <si>
    <t>Does the district follow established board policy to limit outgoing interdistrict transfers and ensure that only students who meet the required qualifications are approved?</t>
  </si>
  <si>
    <t>If the district participates in the state’s School Facilities Program, has it met the required contribution for the Routine Restricted Maintenance Account?</t>
  </si>
  <si>
    <t>Does the district have a long-range facilities master plan that reflects its current and projected facility needs?</t>
  </si>
  <si>
    <t>Is the percentage of the district’s general fund unrestricted expenditure budget that is allocated to salaries and benefits at or below the statewide average for the current year?</t>
  </si>
  <si>
    <t>Is the percentage of the district’s general fund unrestricted expenditure budget that is allocated to salaries and benefits at or below the statewide average for the two prior years?</t>
  </si>
  <si>
    <t>Does the district use the system(s) to provide key financial and related data, including personnel information, to help the district make informed decisions?</t>
  </si>
  <si>
    <t>Does the district review and work to clear prior year accruals throughout the year?</t>
  </si>
  <si>
    <t xml:space="preserve">To help calculate its multiyear projections, did the district prepare an accurate LCFF calculation with multiyear considerations? </t>
  </si>
  <si>
    <t>If the district is self-insured, has the district completed an actuarial valuation as required and have a plan to pay for any unfunded liabilities?</t>
  </si>
  <si>
    <t>Does the district reconcile budget, payroll and position control regularly, at least at budget adoption and interim reporting periods?</t>
  </si>
  <si>
    <t>Is the district’s rate of identification of students as eligible for special education at or below the countywide and statewide average rates?</t>
  </si>
  <si>
    <t>Has the district corrected the most recent and prior two years' audit findings without affecting its fiscal health?</t>
  </si>
  <si>
    <t>Do the district's responses fully explain the variances identified in the criteria and standards?</t>
  </si>
  <si>
    <t>Does the district account for program costs, including the maximum allowable indirect costs, for each restricted resource and other funds?</t>
  </si>
  <si>
    <t>Do all board members attend training on the budget and governance at least every two years?</t>
  </si>
  <si>
    <t>Disapproved budget</t>
  </si>
  <si>
    <t>Negative interim report certification</t>
  </si>
  <si>
    <t>Three consecutive qualified interim report certifications</t>
  </si>
  <si>
    <t>Downgrade of an interim certification by the county superintendent</t>
  </si>
  <si>
    <t>"Lack of going concern" designation</t>
  </si>
  <si>
    <t>Trigger adjustment</t>
  </si>
  <si>
    <t>Total score with trigger adjustment</t>
  </si>
  <si>
    <t>Result</t>
  </si>
  <si>
    <t>totals up to 100%</t>
  </si>
  <si>
    <t>adds 25 points per trigger</t>
  </si>
  <si>
    <t xml:space="preserve">totals </t>
  </si>
  <si>
    <t>adjusts to maximize at 100%</t>
  </si>
  <si>
    <t>mod</t>
  </si>
  <si>
    <t xml:space="preserve">Does the district accurately quantify the effects of collective bargaining agreements and include them in its budget and multiyear projections?   </t>
  </si>
  <si>
    <t xml:space="preserve"> mod</t>
  </si>
  <si>
    <t>high</t>
  </si>
  <si>
    <t xml:space="preserve">high </t>
  </si>
  <si>
    <t xml:space="preserve">mod </t>
  </si>
  <si>
    <t>Does the district forecast its general fund cash flow for the current and subsequent year and update it as needed to ensure cash flow needs are known?</t>
  </si>
  <si>
    <t>2.5  Has the district’s budget been approved unconditionally by its county office of education in the current and two prior fiscal years?</t>
  </si>
  <si>
    <t xml:space="preserve">3.6  Has the district addressed any deficiencies the county office of education has identified in its oversight letters in the most recent and two prior fiscal years? </t>
  </si>
  <si>
    <t>4.3   Does the district forecast its general fund cash flow for the current and subsequent year and update it as needed to ensure cash flow needs are known?</t>
  </si>
  <si>
    <t xml:space="preserve">6.3  Does the district accurately quantify the effects of collective bargaining agreements and include them in its budget and multiyear projections?   </t>
  </si>
  <si>
    <t>6.4  Did the district conduct a presettlement analysis and identify related costs or savings, if any (e.g., statutory benefits, and step and column salary increase), for the current and subsequent years, and did it identify ongoing revenue sources or expenditure reductions to support the agreement?</t>
  </si>
  <si>
    <t>7.2  If the district has deficit spending in funds other than the general fund, has it included in its multiyear projection any transfers from the unrestricted general fund to cover any projected negative fund balance?</t>
  </si>
  <si>
    <t>8.3  If the district has deficit spending in the current or two subsequent fiscal years, has the board approved and implemented a plan to reduce and/or eliminate deficit spending to ensure fiscal solvency?</t>
  </si>
  <si>
    <t>10.6  Are the district’s enrollment projections and assumptions based on historical data, industry-standard methods, and other reasonable considerations?</t>
  </si>
  <si>
    <t xml:space="preserve">11.2  Does the district have sufficient and available capital outlay and/or bond funds to cover all contracted obligations for capital facilities projects? </t>
  </si>
  <si>
    <t>12.2  Is the district able to maintain the minimum reserve for economic uncertainty in the two subsequent years?</t>
  </si>
  <si>
    <t>12.3  If the district is not able to maintain the minimum reserve for economic uncertainty, does the district’s multiyear financial projection include a board-approved plan to restore the reserve?</t>
  </si>
  <si>
    <t>19.1  Does the district account for all positions and costs?</t>
  </si>
  <si>
    <t>Score Breakdown by Section:</t>
  </si>
  <si>
    <t>Score</t>
  </si>
  <si>
    <t>Drop-down options 1</t>
  </si>
  <si>
    <t>Drop-down options 2</t>
  </si>
  <si>
    <t>Risk Level</t>
  </si>
  <si>
    <t>If the district uses a broad adjustment category in its multiyear projection (such as line B10, B1d, B2d Other Adjustments, in the SACS Form MYP/MYPI), is there a detailed list of what is included in the adjustment amount and are the adjustments reasonable?</t>
  </si>
  <si>
    <t>Moderate</t>
  </si>
  <si>
    <t>Low Risk: 24.9% and lower</t>
  </si>
  <si>
    <t>Moderate Risk: 25-39.9%</t>
  </si>
  <si>
    <t>Material weakness questions:</t>
  </si>
  <si>
    <t>Does the district have a superintendent who has been with the district as superintendent for more than two years?</t>
  </si>
  <si>
    <t>Does the district have a chief business official who has been with the district as chief business official for more than two years?</t>
  </si>
  <si>
    <t>No</t>
  </si>
  <si>
    <t>N/A</t>
  </si>
  <si>
    <t>4.4  If the district's cash flow forecast shows insufficient cash in its general fund to support its current and projected obligations, does the district have a reasonable plan to address its cash flow needs for the current and subsequent year?</t>
  </si>
  <si>
    <t>If the district's cash flow forecast shows insufficient cash in its general fund to support its current and projected obligations, does the district have a reasonable plan to address its cash flow needs for the current and subsequent year?</t>
  </si>
  <si>
    <t>12.1  Is the district able to maintain the minimum reserve for economic uncertainty in the current year (including Fund 01 and Fund 17) as defined by criteria and standards?</t>
  </si>
  <si>
    <t>Is the district able to maintain the minimum reserve for economic uncertainty in the current year (including Fund 01 and Fund 17) as defined by criteria and standards?</t>
  </si>
  <si>
    <t>Were the district's most recent and prior two audit reports free of findings of material weaknesses?</t>
  </si>
  <si>
    <t>Does the district use a budget development method other than a prior-year rollover budget, and, if so, does that method include tasks such as review of prior year estimated actuals by major object code and removal of one-time revenues and expenses?</t>
  </si>
  <si>
    <t>Does the district adhere to a budget calendar that includes statutory due dates, major budget development tasks and deadlines, and the staff members/departments responsible for completing them?</t>
  </si>
  <si>
    <t xml:space="preserve">Has the district settled with all its bargaining units for the past two fiscal years? </t>
  </si>
  <si>
    <t xml:space="preserve">If settlements have not been reached in the past two years, has the district identified resources to cover the costs of the district's proposal(s)? </t>
  </si>
  <si>
    <t xml:space="preserve">Did the district comply with public disclosure requirements under Government Code Sections 3540.2 and 3547.5, and Education Code Section 42142? </t>
  </si>
  <si>
    <t>If the district has unfunded or contingent liabilities or one-time costs other than post-employment benefits, does the unrestricted general fund balance include sufficient assigned or committed reserves above the recommended reserve level?</t>
  </si>
  <si>
    <t>13. General Fund – Current Year</t>
  </si>
  <si>
    <r>
      <rPr>
        <b/>
        <sz val="10"/>
        <rFont val="Arial"/>
        <family val="2"/>
      </rPr>
      <t>•</t>
    </r>
    <r>
      <rPr>
        <sz val="10"/>
        <rFont val="Arial"/>
        <family val="2"/>
      </rPr>
      <t xml:space="preserve">  Human resources (i.e., duties relative to position control and payroll processes)</t>
    </r>
  </si>
  <si>
    <t>Unaudited actuals reports for prior year for district-authorized charter schools</t>
  </si>
  <si>
    <t>P-1, P-2 and annual attendance reports, including class size penalties report, for the current and prior year</t>
  </si>
  <si>
    <t>Williams quarterly complaint reports for the current and prior year</t>
  </si>
  <si>
    <t>Unaudited actuals reports for the most recent and two prior years, including all documents and PowerPoint presentations that went to the board</t>
  </si>
  <si>
    <t>Internal audits and/or reviews performed in the current and prior fiscal year, and status of recommendations</t>
  </si>
  <si>
    <t>Other post-employment benefits (OPEB) actuarial report, most recent</t>
  </si>
  <si>
    <t>Health and welfare and statutory benefit rates for the current year, and projected rates for two subsequent fiscal years</t>
  </si>
  <si>
    <t xml:space="preserve">Does the district meet the student-to-teacher ratio requirement of no more than 24-to-1 for each school  in grades TK-3 classes, or, if not, does it have and adhere to an alternative collectively bargained agreement?  </t>
  </si>
  <si>
    <t>Does the district have a process for collecting reports of possible fraud (such as an anonymous fraud reporting hotline) and for following up on such reports?</t>
  </si>
  <si>
    <t>If the district has issued non-voter-approved debt, has its credit rating remained stable or improved during the current and two prior fiscal years?</t>
  </si>
  <si>
    <t>List of authorized users and access levels for financial system</t>
  </si>
  <si>
    <t xml:space="preserve">Evidence of district oversight of charter schools, including names and positions of individuals who are identified and responsible                                            </t>
  </si>
  <si>
    <t>List of interdistrict transfers in and out of district</t>
  </si>
  <si>
    <t>Student attendance procedure manual, forms and memos related to student attendance, including those that address enrollment and absence tracking procedures</t>
  </si>
  <si>
    <t>Evidence demonstrating that student attendance data is reconciled monthly at the school site and district levels</t>
  </si>
  <si>
    <t>Board policies and administrative regulations regarding student attendance, including independent study programs, charter schools, home study, intra- and interdistrict attendance, and district of choice</t>
  </si>
  <si>
    <t>Proposition 39 general obligation bond financial and performance audits for the current and two prior years</t>
  </si>
  <si>
    <t>Citizens’ bond oversight committee agendas and minutes for the current and prior year</t>
  </si>
  <si>
    <t>Documents that show review and resolution of audit findings with staff</t>
  </si>
  <si>
    <t>SACS budget and interim reports for all funds for current and two prior reporting periods, including narratives, written budget assumptions, and PowerPoint presentations that went to the board</t>
  </si>
  <si>
    <t>Forms SEMA, SEMB and SEMAI for the current and prior fiscal year</t>
  </si>
  <si>
    <t>20.5, 20.7</t>
  </si>
  <si>
    <t>Board minutes approving adopted budget and LCAP for the current and one prior fiscal year</t>
  </si>
  <si>
    <t>Letters from the county office regarding review and approval of the budget and interim reports for current and two prior years</t>
  </si>
  <si>
    <t>2.5, 2.8, 3.6, 3.10</t>
  </si>
  <si>
    <t>Business office procedure manual and/or all written business office processes and procedures</t>
  </si>
  <si>
    <t>Budget procedures manual, forms and memos, including any internal processes on budget preparation and monitoring</t>
  </si>
  <si>
    <t>List of budget advisory committee members, including names, position titles, and information on participating groups</t>
  </si>
  <si>
    <t>Budget and financial management training: memos, agendas and minutes of interdepartmental meetings, and communications between business and all other departments and sites regarding in-services conducted, budget and financial system training, and budget development</t>
  </si>
  <si>
    <t>Detailed calculations for LCFF, other state revenues, federal revenues, and local revenues, for the current year adopted budget and current reporting period</t>
  </si>
  <si>
    <t>Allocations for categorical programs, carryover and unearned (deferred) revenue, for current year adopted budget and current reporting period</t>
  </si>
  <si>
    <t>2.1, 2.7, 2.9, 3.1, 13.6, 17.1</t>
  </si>
  <si>
    <t>Consolidated Application for the current and one prior fiscal year</t>
  </si>
  <si>
    <t>2.7, 13.6</t>
  </si>
  <si>
    <t>Policy and/or procedure for evaluating the proposed acceptance of grants/restricted funds, and the potential multiyear impact on the unrestricted general fund</t>
  </si>
  <si>
    <t>List of one-time revenue and/or expenditures included in adopted budget and current reporting period</t>
  </si>
  <si>
    <t>2.1, 7.1, 7.3, 13.5, 17.1</t>
  </si>
  <si>
    <t>Board-approved plan to reduce or eliminate deficit spending in the current and two subsequent years and/or the plan to restore the statutory minimum reserve requirements</t>
  </si>
  <si>
    <t>Detailed list of what is included in line B10, B1d and B2d of the multiyear projection</t>
  </si>
  <si>
    <t>Current position control report, including a districtwide listing by fund that identifies position, account code, FTE, step and column, budget for salaries and benefits, and vacant positions (Please provide the report in the software system format and the Excel download)</t>
  </si>
  <si>
    <t xml:space="preserve">Current cash flow report generated from the financial system                                                                                             </t>
  </si>
  <si>
    <t>Cash in county treasury reconciliation, prior three months</t>
  </si>
  <si>
    <t>Bank statements and reconciliations for the most recent three months (for all bank accounts)</t>
  </si>
  <si>
    <t xml:space="preserve">GASB 54 resolution or policy for committed reserves, and supporting documents for any assigned reserves                                                                   </t>
  </si>
  <si>
    <t>List of employees and their responsibilities in the following areas: accounts payable, accounts receivable, purchasing, payroll, and human resources</t>
  </si>
  <si>
    <t>Chart of accounts</t>
  </si>
  <si>
    <t>General ledger report for all funds, 9XXX objects only (detail by fund and resource), including beginning and ending balances for the prior year, and beginning and current balance for the current year</t>
  </si>
  <si>
    <t>3.9, 4.5, 4.6, 15.4, 15.5</t>
  </si>
  <si>
    <t>Board meeting agendas and minutes (if information is online, please provide a link to the information; if not online, please upload copies for current and two prior years)</t>
  </si>
  <si>
    <t>Evidence of board training on budget and governance for current and three prior years</t>
  </si>
  <si>
    <t>Documents that show meetings of human resources, payroll and budget staff (e.g., agendas, announcements, emails, sign-in sheets)</t>
  </si>
  <si>
    <t>Outside review, analysis or reports regarding the district's financial condition</t>
  </si>
  <si>
    <t>Uniform complaint(s) or legal challenges regarding local use of supplemental and concentration grant funding for the current and two prior years, and the district’s response(s)</t>
  </si>
  <si>
    <t xml:space="preserve">Actuarial reports, and related budget, if the district is self-insured                                                                                                                                                                                                                                                                                                                                                                                                                      </t>
  </si>
  <si>
    <t>Human resources manual and/or all written human resources processes and procedures</t>
  </si>
  <si>
    <t>9.3, 15.2, 15.8, 19.4, 19.5</t>
  </si>
  <si>
    <t>Staffing ratios</t>
  </si>
  <si>
    <t>Collective bargaining agreement disclosures and signed tentative agreements for the current and two prior fiscal years; include board minutes of meetings in which disclosures were received and approved, and county office comments regarding analysis of these documents</t>
  </si>
  <si>
    <t>3.4, 6.1, 6.2, 6.3, 6.5, 6.6, 6.7, 6.8, 6.9</t>
  </si>
  <si>
    <t>Any memoranda of understanding not included in most recent approved collective bargaining agreement(s)</t>
  </si>
  <si>
    <t xml:space="preserve">SELPA funding spreadsheets for the current year                                                                                                                                         </t>
  </si>
  <si>
    <t xml:space="preserve">Extraordinary cost funding, analysis and/or filing documentation </t>
  </si>
  <si>
    <t>Excel spreadsheet or other tool showing special education staffing, enrollment and caseload by type of classroom and service</t>
  </si>
  <si>
    <t>Processes, forms and samples of completed forms used to make decisions about whether to add special education services (e.g., special circumstance instructional assistance process/form, transportation decision tree)</t>
  </si>
  <si>
    <t>Other Sources:</t>
  </si>
  <si>
    <t>Facilities - Loading Standards - Office of Public School Construction (www.dgs.ca.gov/OPSC)</t>
  </si>
  <si>
    <t>13.2, 13.3</t>
  </si>
  <si>
    <t>Special Education - Countywide and Statewide Average Student Identification Rates - DataQuest (www.cde.ca.gov/ds/sd/cb/dataquest.asp)</t>
  </si>
  <si>
    <r>
      <t xml:space="preserve">Documents </t>
    </r>
    <r>
      <rPr>
        <i/>
        <sz val="9"/>
        <rFont val="Calibri"/>
        <family val="2"/>
        <scheme val="minor"/>
      </rPr>
      <t>(additional documents may be requested as necessary when assessing FHRA questions)</t>
    </r>
  </si>
  <si>
    <r>
      <t xml:space="preserve">Budget and Fiscal Status: Is district currently </t>
    </r>
    <r>
      <rPr>
        <b/>
        <i/>
        <sz val="11"/>
        <color rgb="FFFF0000"/>
        <rFont val="Arial"/>
        <family val="2"/>
      </rPr>
      <t>without</t>
    </r>
    <r>
      <rPr>
        <b/>
        <sz val="11"/>
        <rFont val="Arial"/>
        <family val="2"/>
      </rPr>
      <t xml:space="preserve"> the following?:</t>
    </r>
  </si>
  <si>
    <t>Have the Local Control and Accountability Plan (LCAP) and the budget been adopted within statutory timelines established by Education Code Sections 42103 and 52062 and filed with the county superintendent of schools no later than five days after adoption or by July 1, whichever occurs first, for the current and one prior fiscal year?</t>
  </si>
  <si>
    <r>
      <t xml:space="preserve">Key to Risk Score </t>
    </r>
    <r>
      <rPr>
        <b/>
        <i/>
        <sz val="9"/>
        <rFont val="Arial"/>
        <family val="2"/>
      </rPr>
      <t>from 20 numbered sections only</t>
    </r>
    <r>
      <rPr>
        <b/>
        <sz val="9"/>
        <rFont val="Arial"/>
        <family val="2"/>
      </rPr>
      <t>:</t>
    </r>
  </si>
  <si>
    <r>
      <t xml:space="preserve">District Fiscal Solvency Risk Level, all FHRA factors
</t>
    </r>
    <r>
      <rPr>
        <b/>
        <sz val="13"/>
        <rFont val="Arial"/>
        <family val="2"/>
      </rPr>
      <t>(The existence of any condition from the Budget and Fiscal Status section, and/or a material weakness as described in the Instructions &amp; Summary tab, will supersede the score above because it elevates the district's risk level.)</t>
    </r>
  </si>
  <si>
    <t>Risk Score, 20 numbered sections only:</t>
  </si>
  <si>
    <t>Notice(s) of concern or notice(s) of violation issued to authorized charter schools for last two fiscal years, including charter school replies</t>
  </si>
  <si>
    <t>CALPADS processes and procedures, including evidence that school site(s) or department(s) confirmed the data</t>
  </si>
  <si>
    <t>Budget worksheets for all department and school site allocations, including those for staffing; include method used to track expenditures based on LCAP priorities</t>
  </si>
  <si>
    <t>Financial system detail report for all funds, with separate columns for each of the following: two prior years’ actuals, current reporting period budget, year-to-date actuals, encumbrances, and available balance. Sort by fund, resource and object; include all years on one report. (Please provide the report in the software system format and the Excel download)</t>
  </si>
  <si>
    <t xml:space="preserve">Board policies and administrative regulations (if information is online, please provide a link to the information; if not online, please provide hard copies for review during fieldwork) </t>
  </si>
  <si>
    <t>Superintendent's contract and board minutes showing approval of the most recent evaluation of the superintendent</t>
  </si>
  <si>
    <t>The following sections on this tab are automatically populated by answers given on the FHRA Questions tab and identify conditions that create significant risk of fiscal insolvency. The existence of an identified budget or fiscal status indicated by a "no" or a material weakness indicated by an "no" in the following sections supersedes all other scoring and will elevate the district's risk level.</t>
  </si>
  <si>
    <r>
      <rPr>
        <b/>
        <sz val="14"/>
        <rFont val="Arial"/>
        <family val="2"/>
      </rPr>
      <t>Budget and Fiscal Status: Is the district</t>
    </r>
    <r>
      <rPr>
        <b/>
        <sz val="14"/>
        <color rgb="FFFF0000"/>
        <rFont val="Arial"/>
        <family val="2"/>
      </rPr>
      <t xml:space="preserve"> </t>
    </r>
    <r>
      <rPr>
        <b/>
        <sz val="14"/>
        <rFont val="Arial"/>
        <family val="2"/>
      </rPr>
      <t xml:space="preserve">currently </t>
    </r>
    <r>
      <rPr>
        <b/>
        <i/>
        <sz val="14"/>
        <color rgb="FFFF0000"/>
        <rFont val="Arial"/>
        <family val="2"/>
      </rPr>
      <t>without</t>
    </r>
    <r>
      <rPr>
        <b/>
        <sz val="14"/>
        <rFont val="Arial"/>
        <family val="2"/>
      </rPr>
      <t xml:space="preserve"> the following?:</t>
    </r>
  </si>
  <si>
    <t>Board minutes approving new positions, recent samples</t>
  </si>
  <si>
    <t>Agendas and minutes for the current year for the budget advisory committee and for all participating groups designated in the LCAP</t>
  </si>
  <si>
    <r>
      <t xml:space="preserve">The Fiscal Crisis and Management Assistance Team (FCMAT) has developed the Fiscal Health Risk Analysis (FHRA) as a tool to help evaluate a school district’s fiscal health and risk of insolvency in the current and two subsequent fiscal years.
The FHRA includes 20 sections, each of which contains specific questions. </t>
    </r>
    <r>
      <rPr>
        <b/>
        <i/>
        <sz val="9"/>
        <color theme="1"/>
        <rFont val="Arial"/>
        <family val="2"/>
      </rPr>
      <t>In this Excel file, every question in every section must be answered with a "Yes," "No," or "N/A" for the risk level to be accurate</t>
    </r>
    <r>
      <rPr>
        <sz val="9"/>
        <color theme="1"/>
        <rFont val="Arial"/>
        <family val="2"/>
      </rPr>
      <t xml:space="preserve">. Unanswered questions will  be counted as "no" answers and thus will raise a district's risk. Also included on a separate tab are the documents that might be reviewed to assess specific questions.
Each section and specific question is included based on FCMAT’s work since the inception of AB 1200; they are the common indicators of risk or potential insolvency for districts that have neared insolvency and needed assistance from outside agencies. Each section of this analysis is critical, and lack of attention to these critical areas will eventually lead to a district’s failure. </t>
    </r>
    <r>
      <rPr>
        <b/>
        <sz val="9"/>
        <color rgb="FFFF0000"/>
        <rFont val="Arial"/>
        <family val="2"/>
      </rPr>
      <t>The analysis focuses on essential functions and processes to determine the level of risk at the time of assessment.</t>
    </r>
    <r>
      <rPr>
        <sz val="9"/>
        <color theme="1"/>
        <rFont val="Arial"/>
        <family val="2"/>
      </rPr>
      <t xml:space="preserve">
The greater the number of “no” answers to the questions in the analysis, the greater the potential risk of insolvency or fiscal issues for the district. Not all sections in the analysis and not all questions within each section carry equal weight; some areas carry higher risk and thus count more heavily in calculating a district's fiscal stability. 
Identifying issues early is the key to maintaining fiscal health. Diligent planning will enable a district to better understand its financial objectives and strategies to sustain a high level of fiscal efficiency and overall solvency. A district should consider completing the FHRA annually to assess its own fiscal health risk and progress over time.  </t>
    </r>
  </si>
  <si>
    <t>3.4  Following board approval of collective bargaining agreements, does the district make necessary budget revisions in the financial system to reflect settlement costs in accordance with Education Code Section 42142?</t>
  </si>
  <si>
    <t>Following board approval of collective bargaining agreements, does the district make necessary budget revisions in the financial system to reflect settlement costs in accordance with Education Code Section 42142?</t>
  </si>
  <si>
    <t>(enter district here)</t>
  </si>
  <si>
    <t>Response count (for % calculation on Instructions &amp; Summary)</t>
  </si>
  <si>
    <r>
      <t xml:space="preserve">Note: Category values will display after </t>
    </r>
    <r>
      <rPr>
        <i/>
        <u/>
        <sz val="8"/>
        <color theme="1"/>
        <rFont val="Arial"/>
        <family val="2"/>
      </rPr>
      <t>all questions</t>
    </r>
    <r>
      <rPr>
        <i/>
        <sz val="8"/>
        <color theme="1"/>
        <rFont val="Arial"/>
        <family val="2"/>
      </rPr>
      <t xml:space="preserve"> are answered with a "Yes," "No" or "N/A" from the dropdown menu.
Because the score is not calculated by category, category values provided are subject to minor rounding error and are provided for information only.</t>
    </r>
  </si>
  <si>
    <t>5.2  Has the district fulfilled and does it have evidence showing fulfillment of its oversight responsibilities in accordance with Education Code Section 47604.32?</t>
  </si>
  <si>
    <t>5.3  Are all charters authorized by the district going concerns and not in fiscal distress?</t>
  </si>
  <si>
    <t>Are all charters authorized by the district going concerns and not in fiscal distress?</t>
  </si>
  <si>
    <t>For the most recent and two prior fiscal years, have the interim reports and the unaudited actuals been adopted and filed with the county superintendent of schools within the timelines established in Education Code?</t>
  </si>
  <si>
    <t xml:space="preserve">In the current and prior two fiscal years, has the district settled the total cost of the bargaining agreements including step and column increases at or under the funded cost of living adjustment (COLA)? </t>
  </si>
  <si>
    <t xml:space="preserve">Does the district have a plan to fund its liabilities for retiree health and welfare benefits with the total of annual required service payments (legal, contractual or locally defined such as pay-as-you-go premiums, trust agreement obligations, or a board adopted commitment) no greater than 2% of the district’s unrestricted general fund revenues? </t>
  </si>
  <si>
    <t>Special Education - Statewide Average Contribution Rate -School Services of California (www.sscal.com)</t>
  </si>
  <si>
    <t>General Fund - Statewide Average Salaries and Benefits -  Ed Data (www.ed-data.org)</t>
  </si>
  <si>
    <t>If the district is using a separate financial system from its county office of education, is there an automated interface that allows data to be sent and received by both the district and county financial systems?</t>
  </si>
  <si>
    <t>FHRA Percentage</t>
  </si>
  <si>
    <t>Documentation</t>
  </si>
  <si>
    <t>Category Percentage</t>
  </si>
  <si>
    <t>Certified CALPADS enrollment reports (1.1 and 1.17) for the current and three prior years</t>
  </si>
  <si>
    <t>Non-Voter-Approved Debt - Credit Rating - Electronic Municipal Market Access (EMMA) (www.emma.msrb.org)</t>
  </si>
  <si>
    <t>5.2, 5.3, 5.4</t>
  </si>
  <si>
    <t>10.1, 10.3, 10.4, 10.6, 10.10</t>
  </si>
  <si>
    <t>10.1, 10.5, 14.3, 19.2, 20.6</t>
  </si>
  <si>
    <t>2.1, 10.3, 10.6, 10.8, 17.1, 19.2</t>
  </si>
  <si>
    <t>10.6, 10.8, 10.9</t>
  </si>
  <si>
    <t>11.1, 11.2, 11.3, 11.5, 11.8</t>
  </si>
  <si>
    <t>11.2, 11.3, 11.8</t>
  </si>
  <si>
    <t>3.7, 3.8, 15.1, 15.2, 15.3, 15.8, 15.9</t>
  </si>
  <si>
    <t>2.1, 2.2, 3.7</t>
  </si>
  <si>
    <t>2.2, 2.6, 2.12</t>
  </si>
  <si>
    <t>2.6, 2.11</t>
  </si>
  <si>
    <t>2.6, 2.11, 2.12</t>
  </si>
  <si>
    <t>2.6, 2.12, 16.4</t>
  </si>
  <si>
    <t>2.1, 2.4, 2.11, 17.1, 17.2</t>
  </si>
  <si>
    <t>2.1, 3.1, 4.3, 13.1, 17.1</t>
  </si>
  <si>
    <t>4.3, 4.4</t>
  </si>
  <si>
    <t>15.7, 15.8, 15.9</t>
  </si>
  <si>
    <t xml:space="preserve">Various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</si>
</sst>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000000000000000%"/>
    <numFmt numFmtId="166" formatCode="0.00000%"/>
    <numFmt numFmtId="167" formatCode="_(* #,##0_);_(* \(#,##0\);_(* &quot;-&quot;??_);_(@_)"/>
  </numFmts>
  <fonts count="51" x14ac:knownFonts="1">
    <font>
      <sz val="11"/>
      <color theme="1"/>
      <name val="Calibri"/>
      <family val="2"/>
      <scheme val="minor"/>
    </font>
    <font>
      <sz val="11"/>
      <color theme="1"/>
      <name val="Arial"/>
      <family val="2"/>
    </font>
    <font>
      <b/>
      <sz val="18"/>
      <color theme="1"/>
      <name val="Eras Bold ITC"/>
      <family val="2"/>
    </font>
    <font>
      <b/>
      <i/>
      <sz val="18"/>
      <color theme="2" tint="-0.499984740745262"/>
      <name val="Arial"/>
      <family val="2"/>
    </font>
    <font>
      <sz val="11"/>
      <color theme="1"/>
      <name val="Calibri"/>
      <family val="2"/>
      <scheme val="minor"/>
    </font>
    <font>
      <sz val="10"/>
      <name val="Times New Roman"/>
      <family val="1"/>
    </font>
    <font>
      <sz val="10"/>
      <color theme="1"/>
      <name val="Arial"/>
      <family val="2"/>
    </font>
    <font>
      <sz val="10"/>
      <name val="Arial"/>
      <family val="2"/>
    </font>
    <font>
      <b/>
      <sz val="10"/>
      <color theme="1"/>
      <name val="Arial"/>
      <family val="2"/>
    </font>
    <font>
      <i/>
      <sz val="10"/>
      <name val="Arial"/>
      <family val="2"/>
    </font>
    <font>
      <b/>
      <sz val="10"/>
      <name val="Arial"/>
      <family val="2"/>
    </font>
    <font>
      <b/>
      <sz val="24"/>
      <name val="Eras Bold ITC"/>
      <family val="2"/>
    </font>
    <font>
      <b/>
      <sz val="18"/>
      <name val="Eras Bold ITC"/>
      <family val="2"/>
    </font>
    <font>
      <sz val="11"/>
      <name val="Arial"/>
      <family val="2"/>
    </font>
    <font>
      <b/>
      <i/>
      <sz val="18"/>
      <name val="Arial"/>
      <family val="2"/>
    </font>
    <font>
      <b/>
      <sz val="14"/>
      <name val="Arial"/>
      <family val="2"/>
    </font>
    <font>
      <i/>
      <sz val="11"/>
      <name val="Arial"/>
      <family val="2"/>
    </font>
    <font>
      <b/>
      <sz val="11"/>
      <name val="Arial"/>
      <family val="2"/>
    </font>
    <font>
      <b/>
      <sz val="18"/>
      <name val="Arial"/>
      <family val="2"/>
    </font>
    <font>
      <u/>
      <sz val="11"/>
      <name val="Arial"/>
      <family val="2"/>
    </font>
    <font>
      <b/>
      <u/>
      <sz val="11"/>
      <name val="Arial"/>
      <family val="2"/>
    </font>
    <font>
      <i/>
      <sz val="8"/>
      <color theme="1"/>
      <name val="Arial"/>
      <family val="2"/>
    </font>
    <font>
      <sz val="9"/>
      <color theme="1"/>
      <name val="Arial"/>
      <family val="2"/>
    </font>
    <font>
      <b/>
      <i/>
      <sz val="9"/>
      <color theme="1"/>
      <name val="Arial"/>
      <family val="2"/>
    </font>
    <font>
      <b/>
      <sz val="9"/>
      <color rgb="FFFF0000"/>
      <name val="Arial"/>
      <family val="2"/>
    </font>
    <font>
      <b/>
      <u/>
      <sz val="10"/>
      <name val="Arial"/>
      <family val="2"/>
    </font>
    <font>
      <sz val="11"/>
      <name val="Calibri"/>
      <family val="2"/>
      <scheme val="minor"/>
    </font>
    <font>
      <b/>
      <sz val="11"/>
      <name val="Calibri"/>
      <family val="2"/>
      <scheme val="minor"/>
    </font>
    <font>
      <strike/>
      <sz val="11"/>
      <name val="Calibri"/>
      <family val="2"/>
      <scheme val="minor"/>
    </font>
    <font>
      <sz val="9"/>
      <name val="Arial"/>
      <family val="2"/>
    </font>
    <font>
      <i/>
      <sz val="11"/>
      <color theme="1"/>
      <name val="Arial"/>
      <family val="2"/>
    </font>
    <font>
      <b/>
      <sz val="12"/>
      <name val="MS Gothic"/>
      <family val="3"/>
    </font>
    <font>
      <sz val="11"/>
      <name val="MS Gothic"/>
      <family val="3"/>
      <charset val="128"/>
    </font>
    <font>
      <b/>
      <sz val="14"/>
      <color theme="1"/>
      <name val="Arial"/>
      <family val="2"/>
    </font>
    <font>
      <sz val="14"/>
      <color theme="1"/>
      <name val="Arial"/>
      <family val="2"/>
    </font>
    <font>
      <i/>
      <sz val="14"/>
      <color theme="1"/>
      <name val="Arial"/>
      <family val="2"/>
    </font>
    <font>
      <b/>
      <sz val="12"/>
      <name val="Arial"/>
      <family val="2"/>
    </font>
    <font>
      <b/>
      <sz val="8"/>
      <name val="Arial"/>
      <family val="2"/>
    </font>
    <font>
      <sz val="8"/>
      <name val="Arial"/>
      <family val="2"/>
    </font>
    <font>
      <b/>
      <sz val="9"/>
      <name val="Arial"/>
      <family val="2"/>
    </font>
    <font>
      <sz val="14"/>
      <name val="Arial"/>
      <family val="2"/>
    </font>
    <font>
      <b/>
      <sz val="16"/>
      <name val="Arial"/>
      <family val="2"/>
    </font>
    <font>
      <i/>
      <sz val="9"/>
      <name val="Calibri"/>
      <family val="2"/>
      <scheme val="minor"/>
    </font>
    <font>
      <b/>
      <i/>
      <sz val="11"/>
      <color rgb="FFFF0000"/>
      <name val="Arial"/>
      <family val="2"/>
    </font>
    <font>
      <b/>
      <i/>
      <sz val="9"/>
      <name val="Arial"/>
      <family val="2"/>
    </font>
    <font>
      <b/>
      <sz val="13"/>
      <name val="Arial"/>
      <family val="2"/>
    </font>
    <font>
      <b/>
      <sz val="14"/>
      <color rgb="FFFF0000"/>
      <name val="Arial"/>
      <family val="2"/>
    </font>
    <font>
      <b/>
      <i/>
      <sz val="14"/>
      <color rgb="FFFF0000"/>
      <name val="Arial"/>
      <family val="2"/>
    </font>
    <font>
      <i/>
      <u/>
      <sz val="8"/>
      <color theme="1"/>
      <name val="Arial"/>
      <family val="2"/>
    </font>
    <font>
      <b/>
      <u/>
      <sz val="14"/>
      <color theme="1"/>
      <name val="Arial"/>
      <family val="2"/>
    </font>
    <font>
      <b/>
      <u/>
      <sz val="8"/>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7"/>
        <bgColor indexed="64"/>
      </patternFill>
    </fill>
    <fill>
      <patternFill patternType="solid">
        <fgColor theme="1"/>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hair">
        <color auto="1"/>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auto="1"/>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190">
    <xf numFmtId="0" fontId="0" fillId="0" borderId="0" xfId="0"/>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2" fillId="0" borderId="0" xfId="0" applyFont="1" applyFill="1" applyBorder="1"/>
    <xf numFmtId="0" fontId="13" fillId="0" borderId="0" xfId="0" applyFont="1" applyFill="1" applyBorder="1" applyAlignment="1">
      <alignment horizontal="center" vertical="center"/>
    </xf>
    <xf numFmtId="0" fontId="13" fillId="0" borderId="0" xfId="0" applyFont="1" applyFill="1"/>
    <xf numFmtId="0" fontId="13" fillId="0" borderId="0" xfId="0" applyFont="1" applyFill="1" applyAlignment="1">
      <alignment horizontal="left" wrapText="1"/>
    </xf>
    <xf numFmtId="0" fontId="13" fillId="0" borderId="0" xfId="0" applyFont="1" applyFill="1" applyBorder="1"/>
    <xf numFmtId="0" fontId="11" fillId="0" borderId="0" xfId="0" applyFont="1" applyFill="1" applyBorder="1" applyAlignment="1"/>
    <xf numFmtId="0" fontId="14" fillId="0" borderId="0" xfId="0" applyFont="1" applyFill="1" applyBorder="1"/>
    <xf numFmtId="0" fontId="13" fillId="0" borderId="0" xfId="0" applyFont="1" applyFill="1" applyAlignment="1">
      <alignment wrapText="1"/>
    </xf>
    <xf numFmtId="0" fontId="13" fillId="0" borderId="4" xfId="0" applyFont="1" applyFill="1" applyBorder="1"/>
    <xf numFmtId="0" fontId="13" fillId="0" borderId="4" xfId="0" applyFont="1" applyFill="1" applyBorder="1" applyAlignment="1">
      <alignment horizontal="left" wrapText="1"/>
    </xf>
    <xf numFmtId="0" fontId="13" fillId="0" borderId="0" xfId="0" applyFont="1" applyFill="1" applyBorder="1" applyAlignment="1">
      <alignment horizontal="left" vertical="center" indent="2"/>
    </xf>
    <xf numFmtId="0" fontId="2" fillId="0" borderId="0" xfId="0" applyFont="1" applyFill="1" applyBorder="1" applyProtection="1"/>
    <xf numFmtId="0" fontId="1" fillId="0" borderId="0" xfId="0" applyFont="1" applyFill="1" applyBorder="1" applyAlignment="1" applyProtection="1">
      <alignment horizontal="center" vertical="center"/>
    </xf>
    <xf numFmtId="0" fontId="1" fillId="0" borderId="0" xfId="0" applyFont="1" applyFill="1" applyBorder="1" applyProtection="1"/>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indent="2"/>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left" vertical="center"/>
    </xf>
    <xf numFmtId="0" fontId="13" fillId="0" borderId="0" xfId="0" applyFont="1" applyFill="1" applyBorder="1" applyAlignment="1">
      <alignment horizontal="right"/>
    </xf>
    <xf numFmtId="0" fontId="13" fillId="0" borderId="0" xfId="0" applyFont="1" applyFill="1" applyBorder="1" applyAlignment="1">
      <alignment horizontal="center"/>
    </xf>
    <xf numFmtId="0" fontId="20" fillId="0" borderId="0" xfId="0" applyFont="1" applyFill="1" applyBorder="1" applyAlignment="1">
      <alignment horizontal="right"/>
    </xf>
    <xf numFmtId="0" fontId="13"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13" fillId="0" borderId="0" xfId="0" applyFont="1" applyFill="1" applyAlignment="1">
      <alignment horizontal="center" wrapText="1"/>
    </xf>
    <xf numFmtId="0" fontId="13" fillId="0" borderId="0" xfId="0" applyFont="1" applyFill="1" applyAlignment="1">
      <alignment horizontal="center"/>
    </xf>
    <xf numFmtId="0" fontId="13" fillId="0" borderId="4" xfId="0" applyFont="1" applyFill="1" applyBorder="1" applyAlignment="1">
      <alignment horizontal="center"/>
    </xf>
    <xf numFmtId="0" fontId="19" fillId="0" borderId="0" xfId="0" applyFont="1" applyFill="1" applyAlignment="1">
      <alignment horizontal="center" wrapText="1"/>
    </xf>
    <xf numFmtId="0" fontId="13" fillId="0" borderId="1"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13" fillId="0" borderId="10" xfId="0" applyFont="1" applyFill="1" applyBorder="1" applyAlignment="1">
      <alignment horizontal="center"/>
    </xf>
    <xf numFmtId="0" fontId="1" fillId="0" borderId="5" xfId="0" applyFont="1" applyFill="1" applyBorder="1" applyAlignment="1" applyProtection="1">
      <alignment horizontal="center" vertical="center"/>
    </xf>
    <xf numFmtId="0" fontId="1" fillId="0" borderId="5" xfId="0" applyFont="1" applyFill="1" applyBorder="1" applyProtection="1"/>
    <xf numFmtId="0" fontId="1" fillId="0" borderId="5" xfId="0" applyFont="1" applyFill="1" applyBorder="1" applyAlignment="1" applyProtection="1">
      <alignment horizontal="left" wrapText="1"/>
    </xf>
    <xf numFmtId="10" fontId="1" fillId="0" borderId="0" xfId="1" applyNumberFormat="1" applyFont="1" applyFill="1" applyBorder="1" applyAlignment="1" applyProtection="1">
      <alignment horizontal="center" vertical="center"/>
    </xf>
    <xf numFmtId="10" fontId="8" fillId="0" borderId="0" xfId="0" applyNumberFormat="1" applyFont="1" applyFill="1" applyBorder="1" applyAlignment="1" applyProtection="1">
      <alignment horizontal="center" vertical="center"/>
    </xf>
    <xf numFmtId="10" fontId="1" fillId="0" borderId="0" xfId="0" applyNumberFormat="1" applyFont="1" applyFill="1" applyBorder="1" applyAlignment="1" applyProtection="1">
      <alignment horizontal="center" vertical="center"/>
    </xf>
    <xf numFmtId="165" fontId="1"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0" fontId="7" fillId="0" borderId="0" xfId="0" applyFont="1" applyFill="1" applyBorder="1" applyAlignment="1">
      <alignment horizontal="left" vertical="top" wrapText="1" indent="2"/>
    </xf>
    <xf numFmtId="49" fontId="11" fillId="0" borderId="0" xfId="0" applyNumberFormat="1" applyFont="1" applyFill="1" applyBorder="1" applyAlignment="1"/>
    <xf numFmtId="49" fontId="10" fillId="0" borderId="0" xfId="0" applyNumberFormat="1" applyFont="1" applyFill="1" applyBorder="1" applyAlignment="1"/>
    <xf numFmtId="49" fontId="13" fillId="0" borderId="0" xfId="0" applyNumberFormat="1" applyFont="1" applyFill="1" applyBorder="1" applyAlignment="1">
      <alignment horizontal="left" vertical="center" indent="2"/>
    </xf>
    <xf numFmtId="49" fontId="7" fillId="0" borderId="0" xfId="0" applyNumberFormat="1" applyFont="1" applyFill="1" applyBorder="1" applyAlignment="1">
      <alignment horizontal="left" vertical="top" indent="1"/>
    </xf>
    <xf numFmtId="0" fontId="7" fillId="0" borderId="0" xfId="0" applyFont="1" applyFill="1" applyBorder="1" applyAlignment="1">
      <alignment horizontal="left" vertical="top" wrapText="1"/>
    </xf>
    <xf numFmtId="0" fontId="13"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top"/>
    </xf>
    <xf numFmtId="0" fontId="17" fillId="0" borderId="0" xfId="0" applyFont="1" applyFill="1" applyBorder="1" applyAlignment="1" applyProtection="1">
      <alignment horizontal="center" vertical="top"/>
    </xf>
    <xf numFmtId="164" fontId="18" fillId="0" borderId="0" xfId="1" applyNumberFormat="1" applyFont="1" applyFill="1" applyBorder="1" applyAlignment="1" applyProtection="1">
      <alignment horizontal="center" vertical="center"/>
    </xf>
    <xf numFmtId="49" fontId="15" fillId="0" borderId="0" xfId="0" applyNumberFormat="1" applyFont="1" applyFill="1" applyBorder="1" applyAlignment="1">
      <alignment horizontal="left" vertical="top"/>
    </xf>
    <xf numFmtId="0" fontId="15" fillId="0" borderId="0" xfId="0" applyFont="1" applyFill="1" applyBorder="1" applyAlignment="1">
      <alignment horizontal="left" vertical="top"/>
    </xf>
    <xf numFmtId="0" fontId="15" fillId="0" borderId="0" xfId="0" applyFont="1" applyFill="1" applyBorder="1"/>
    <xf numFmtId="0" fontId="7" fillId="0" borderId="0" xfId="0" applyFont="1" applyFill="1" applyBorder="1" applyAlignment="1">
      <alignment wrapText="1"/>
    </xf>
    <xf numFmtId="49" fontId="16" fillId="0" borderId="0" xfId="0" applyNumberFormat="1" applyFont="1" applyFill="1" applyBorder="1" applyAlignment="1">
      <alignment horizontal="left" vertical="top" indent="2"/>
    </xf>
    <xf numFmtId="0" fontId="16" fillId="0" borderId="0" xfId="0" applyFont="1" applyFill="1" applyBorder="1" applyAlignment="1">
      <alignment horizontal="left" vertical="top" indent="2"/>
    </xf>
    <xf numFmtId="0" fontId="16" fillId="0" borderId="0" xfId="0" applyFont="1" applyFill="1" applyBorder="1"/>
    <xf numFmtId="0" fontId="17" fillId="0" borderId="0" xfId="0" applyFont="1" applyFill="1" applyBorder="1" applyAlignment="1">
      <alignment horizontal="center" vertical="top"/>
    </xf>
    <xf numFmtId="0" fontId="18" fillId="0" borderId="0" xfId="0" applyFont="1" applyFill="1" applyBorder="1"/>
    <xf numFmtId="0" fontId="10" fillId="0" borderId="0" xfId="0" applyFont="1" applyFill="1" applyBorder="1" applyAlignment="1">
      <alignment horizontal="center" vertical="top"/>
    </xf>
    <xf numFmtId="0" fontId="18" fillId="0" borderId="0" xfId="0" applyFont="1" applyFill="1" applyBorder="1" applyAlignment="1">
      <alignment horizontal="center"/>
    </xf>
    <xf numFmtId="0" fontId="18" fillId="0" borderId="5" xfId="0" applyFont="1" applyFill="1" applyBorder="1"/>
    <xf numFmtId="0" fontId="10" fillId="0" borderId="11" xfId="0" applyFont="1" applyFill="1" applyBorder="1"/>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8" fillId="0" borderId="6" xfId="0" applyFont="1" applyFill="1" applyBorder="1" applyAlignment="1">
      <alignment horizontal="center"/>
    </xf>
    <xf numFmtId="49" fontId="10" fillId="0" borderId="12" xfId="0" applyNumberFormat="1" applyFont="1" applyFill="1" applyBorder="1" applyAlignment="1">
      <alignment horizontal="left" vertical="top"/>
    </xf>
    <xf numFmtId="0" fontId="16" fillId="0" borderId="12" xfId="0" applyFont="1" applyFill="1" applyBorder="1" applyAlignment="1">
      <alignment horizontal="left" vertical="top" indent="2"/>
    </xf>
    <xf numFmtId="0" fontId="16" fillId="0" borderId="12" xfId="0" applyFont="1" applyFill="1" applyBorder="1"/>
    <xf numFmtId="49" fontId="9" fillId="0" borderId="0" xfId="0" applyNumberFormat="1" applyFont="1" applyFill="1" applyBorder="1" applyAlignment="1" applyProtection="1">
      <alignment horizontal="left" vertical="top"/>
      <protection locked="0"/>
    </xf>
    <xf numFmtId="0" fontId="25" fillId="0" borderId="0" xfId="0" applyFont="1" applyFill="1" applyBorder="1" applyAlignment="1">
      <alignment horizontal="center"/>
    </xf>
    <xf numFmtId="0" fontId="13" fillId="2" borderId="13" xfId="0" applyFont="1" applyFill="1" applyBorder="1" applyAlignment="1">
      <alignment horizontal="center"/>
    </xf>
    <xf numFmtId="0" fontId="13" fillId="0" borderId="14" xfId="0" applyFont="1" applyFill="1" applyBorder="1" applyAlignment="1">
      <alignment horizontal="center"/>
    </xf>
    <xf numFmtId="0" fontId="13" fillId="2" borderId="15" xfId="0" applyFont="1" applyFill="1" applyBorder="1" applyAlignment="1">
      <alignment horizontal="center"/>
    </xf>
    <xf numFmtId="0" fontId="18" fillId="0" borderId="17" xfId="0" applyFont="1" applyFill="1" applyBorder="1" applyAlignment="1">
      <alignment horizontal="center"/>
    </xf>
    <xf numFmtId="0" fontId="10" fillId="0" borderId="0" xfId="0" applyFont="1" applyFill="1" applyBorder="1" applyAlignment="1" applyProtection="1">
      <alignment horizontal="center" vertical="center"/>
    </xf>
    <xf numFmtId="0" fontId="17" fillId="0" borderId="16" xfId="0" applyFont="1" applyFill="1" applyBorder="1" applyAlignment="1">
      <alignment horizontal="center"/>
    </xf>
    <xf numFmtId="0" fontId="17" fillId="0" borderId="8" xfId="0" applyFont="1" applyFill="1" applyBorder="1" applyAlignment="1">
      <alignment horizontal="center"/>
    </xf>
    <xf numFmtId="0" fontId="17" fillId="0" borderId="0" xfId="0" applyFont="1" applyFill="1" applyAlignment="1">
      <alignment horizontal="center"/>
    </xf>
    <xf numFmtId="0" fontId="13" fillId="3" borderId="14" xfId="0" applyFont="1" applyFill="1" applyBorder="1" applyAlignment="1">
      <alignment horizontal="center"/>
    </xf>
    <xf numFmtId="0" fontId="13" fillId="3" borderId="1" xfId="0" applyFont="1" applyFill="1" applyBorder="1" applyAlignment="1">
      <alignment horizontal="center"/>
    </xf>
    <xf numFmtId="0" fontId="26" fillId="0" borderId="4" xfId="0" applyFont="1" applyBorder="1" applyAlignment="1">
      <alignment vertical="center" wrapText="1"/>
    </xf>
    <xf numFmtId="0" fontId="26" fillId="3" borderId="20" xfId="0" applyFont="1" applyFill="1" applyBorder="1" applyAlignment="1">
      <alignment horizontal="center" vertical="top" wrapText="1"/>
    </xf>
    <xf numFmtId="0" fontId="27" fillId="3" borderId="20" xfId="0" applyFont="1" applyFill="1" applyBorder="1" applyAlignment="1">
      <alignment vertical="top"/>
    </xf>
    <xf numFmtId="0" fontId="26" fillId="0" borderId="4" xfId="0" applyFont="1" applyBorder="1" applyAlignment="1">
      <alignment vertical="center"/>
    </xf>
    <xf numFmtId="0" fontId="28" fillId="3" borderId="20" xfId="0" applyFont="1" applyFill="1" applyBorder="1" applyAlignment="1">
      <alignment horizontal="center" vertical="top" wrapText="1"/>
    </xf>
    <xf numFmtId="0" fontId="27" fillId="2" borderId="21" xfId="0" applyFont="1" applyFill="1" applyBorder="1" applyAlignment="1">
      <alignment horizontal="center" wrapText="1"/>
    </xf>
    <xf numFmtId="0" fontId="27" fillId="2" borderId="21" xfId="0" applyFont="1" applyFill="1" applyBorder="1" applyAlignment="1">
      <alignment horizontal="left" wrapText="1"/>
    </xf>
    <xf numFmtId="49" fontId="15" fillId="0" borderId="4" xfId="0" applyNumberFormat="1" applyFont="1" applyFill="1" applyBorder="1" applyAlignment="1">
      <alignment horizontal="left" vertical="center"/>
    </xf>
    <xf numFmtId="0" fontId="10" fillId="0" borderId="4" xfId="0" applyFont="1" applyFill="1" applyBorder="1" applyAlignment="1">
      <alignment horizontal="left" vertical="center" indent="2"/>
    </xf>
    <xf numFmtId="0" fontId="10" fillId="0" borderId="0" xfId="0" applyFont="1" applyFill="1" applyBorder="1"/>
    <xf numFmtId="9" fontId="13" fillId="0" borderId="0" xfId="1" applyNumberFormat="1" applyFont="1" applyFill="1" applyAlignment="1">
      <alignment horizontal="center" wrapText="1"/>
    </xf>
    <xf numFmtId="0" fontId="29" fillId="0" borderId="0" xfId="0" applyFont="1" applyFill="1" applyBorder="1" applyAlignment="1">
      <alignment horizontal="left"/>
    </xf>
    <xf numFmtId="0" fontId="13" fillId="0" borderId="0" xfId="0" quotePrefix="1" applyFont="1" applyFill="1" applyAlignment="1">
      <alignment horizontal="center"/>
    </xf>
    <xf numFmtId="0" fontId="13" fillId="0" borderId="4" xfId="0" applyFont="1" applyFill="1" applyBorder="1" applyAlignment="1">
      <alignment wrapText="1"/>
    </xf>
    <xf numFmtId="0" fontId="30" fillId="0" borderId="0" xfId="0" applyFont="1" applyFill="1" applyBorder="1" applyProtection="1"/>
    <xf numFmtId="165" fontId="30" fillId="0" borderId="0" xfId="0" applyNumberFormat="1" applyFont="1" applyFill="1" applyBorder="1" applyAlignment="1" applyProtection="1">
      <alignment horizontal="center" vertical="center"/>
    </xf>
    <xf numFmtId="0" fontId="30" fillId="0" borderId="0" xfId="0" applyFont="1" applyFill="1" applyBorder="1" applyAlignment="1" applyProtection="1">
      <alignment horizontal="left" wrapText="1"/>
    </xf>
    <xf numFmtId="0" fontId="3" fillId="0" borderId="5" xfId="0" applyFont="1" applyBorder="1"/>
    <xf numFmtId="0" fontId="10" fillId="0" borderId="0" xfId="0" applyFont="1" applyAlignment="1">
      <alignment horizontal="left" vertical="center"/>
    </xf>
    <xf numFmtId="0" fontId="3" fillId="0" borderId="0" xfId="0" applyFont="1"/>
    <xf numFmtId="0" fontId="20" fillId="0" borderId="0" xfId="0" applyFont="1" applyAlignment="1">
      <alignment horizontal="right" vertical="center"/>
    </xf>
    <xf numFmtId="0" fontId="31" fillId="0" borderId="0" xfId="0" applyFont="1" applyAlignment="1">
      <alignment horizontal="right" vertical="center"/>
    </xf>
    <xf numFmtId="0" fontId="7" fillId="0" borderId="0" xfId="0" applyFont="1" applyAlignment="1">
      <alignment horizontal="right" vertical="center"/>
    </xf>
    <xf numFmtId="0" fontId="1" fillId="0" borderId="0" xfId="0" applyFont="1" applyFill="1" applyBorder="1" applyAlignment="1" applyProtection="1">
      <alignment horizontal="right" vertical="center" indent="2"/>
    </xf>
    <xf numFmtId="0" fontId="20" fillId="0" borderId="0" xfId="0" applyFont="1" applyFill="1" applyBorder="1" applyAlignment="1">
      <alignment horizontal="right" vertical="center" indent="2"/>
    </xf>
    <xf numFmtId="0" fontId="32" fillId="0" borderId="0" xfId="0" applyFont="1" applyFill="1" applyBorder="1" applyAlignment="1">
      <alignment horizontal="right" vertical="center" indent="2"/>
    </xf>
    <xf numFmtId="0" fontId="34"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13" fillId="4" borderId="0" xfId="0" applyFont="1" applyFill="1"/>
    <xf numFmtId="0" fontId="7" fillId="5" borderId="0" xfId="0" applyFont="1" applyFill="1" applyBorder="1" applyAlignment="1">
      <alignment horizontal="left" vertical="top" wrapText="1"/>
    </xf>
    <xf numFmtId="0" fontId="1" fillId="5" borderId="0" xfId="0" applyFont="1" applyFill="1" applyBorder="1" applyProtection="1"/>
    <xf numFmtId="0" fontId="1" fillId="5" borderId="0" xfId="0" applyFont="1" applyFill="1" applyBorder="1" applyAlignment="1" applyProtection="1">
      <alignment horizontal="center" vertical="center"/>
    </xf>
    <xf numFmtId="165" fontId="1" fillId="5" borderId="0" xfId="0" applyNumberFormat="1" applyFont="1" applyFill="1" applyBorder="1" applyAlignment="1" applyProtection="1">
      <alignment horizontal="center" vertical="center"/>
    </xf>
    <xf numFmtId="0" fontId="17" fillId="0" borderId="0" xfId="0" applyFont="1" applyFill="1" applyBorder="1" applyAlignment="1">
      <alignment wrapText="1"/>
    </xf>
    <xf numFmtId="164" fontId="13" fillId="0" borderId="22" xfId="1" applyNumberFormat="1" applyFont="1" applyFill="1" applyBorder="1" applyAlignment="1">
      <alignment horizontal="center" wrapText="1"/>
    </xf>
    <xf numFmtId="164" fontId="15" fillId="0" borderId="0" xfId="1" applyNumberFormat="1" applyFont="1" applyFill="1" applyBorder="1" applyAlignment="1">
      <alignment horizontal="center" vertical="center"/>
    </xf>
    <xf numFmtId="0" fontId="15" fillId="0" borderId="5" xfId="0" applyFont="1" applyBorder="1"/>
    <xf numFmtId="49" fontId="37" fillId="0" borderId="0" xfId="0" applyNumberFormat="1" applyFont="1" applyFill="1" applyBorder="1" applyAlignment="1">
      <alignment horizontal="left" vertical="center" indent="2"/>
    </xf>
    <xf numFmtId="0" fontId="38" fillId="0" borderId="0" xfId="0" applyFont="1" applyFill="1" applyBorder="1" applyAlignment="1">
      <alignment horizontal="left" vertical="center" indent="2"/>
    </xf>
    <xf numFmtId="49" fontId="26" fillId="0" borderId="19" xfId="0" applyNumberFormat="1" applyFont="1" applyBorder="1" applyAlignment="1">
      <alignment horizontal="center" vertical="top"/>
    </xf>
    <xf numFmtId="0" fontId="26" fillId="0" borderId="19" xfId="0" applyFont="1" applyBorder="1" applyAlignment="1">
      <alignment vertical="top" wrapText="1"/>
    </xf>
    <xf numFmtId="0" fontId="26" fillId="0" borderId="19" xfId="0" applyFont="1" applyBorder="1" applyAlignment="1">
      <alignment horizontal="center" vertical="top" wrapText="1"/>
    </xf>
    <xf numFmtId="49" fontId="26" fillId="0" borderId="18" xfId="0" applyNumberFormat="1" applyFont="1" applyBorder="1" applyAlignment="1">
      <alignment horizontal="center" vertical="top"/>
    </xf>
    <xf numFmtId="0" fontId="26" fillId="0" borderId="18" xfId="0" applyFont="1" applyBorder="1" applyAlignment="1">
      <alignment vertical="top" wrapText="1"/>
    </xf>
    <xf numFmtId="0" fontId="26" fillId="0" borderId="18" xfId="0" applyFont="1" applyBorder="1" applyAlignment="1">
      <alignment horizontal="center" vertical="top" wrapText="1"/>
    </xf>
    <xf numFmtId="0" fontId="0" fillId="0" borderId="18" xfId="0" applyBorder="1" applyAlignment="1">
      <alignment vertical="top" wrapText="1"/>
    </xf>
    <xf numFmtId="0" fontId="26" fillId="0" borderId="18" xfId="0" quotePrefix="1" applyFont="1" applyBorder="1" applyAlignment="1">
      <alignment horizontal="center" vertical="top" wrapText="1"/>
    </xf>
    <xf numFmtId="0" fontId="13" fillId="0" borderId="0" xfId="0" applyFont="1" applyFill="1" applyBorder="1" applyAlignment="1">
      <alignment horizontal="center" vertical="top"/>
    </xf>
    <xf numFmtId="164" fontId="41" fillId="0" borderId="22" xfId="1" applyNumberFormat="1" applyFont="1" applyFill="1" applyBorder="1" applyAlignment="1">
      <alignment horizontal="center" vertical="center" wrapText="1"/>
    </xf>
    <xf numFmtId="0" fontId="27" fillId="0" borderId="0" xfId="0" applyFont="1" applyAlignment="1">
      <alignment horizontal="center" vertical="center"/>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28" fillId="0" borderId="0" xfId="0" applyFont="1" applyAlignment="1">
      <alignment vertical="center" wrapText="1"/>
    </xf>
    <xf numFmtId="0" fontId="28" fillId="0" borderId="0" xfId="0" applyFont="1" applyAlignment="1">
      <alignment vertical="center"/>
    </xf>
    <xf numFmtId="49" fontId="27" fillId="0" borderId="18" xfId="0" applyNumberFormat="1" applyFont="1" applyBorder="1" applyAlignment="1">
      <alignment horizontal="left" vertical="top"/>
    </xf>
    <xf numFmtId="49" fontId="26" fillId="0" borderId="18" xfId="0" applyNumberFormat="1" applyFont="1" applyBorder="1" applyAlignment="1">
      <alignment horizontal="left" vertical="top"/>
    </xf>
    <xf numFmtId="0" fontId="26" fillId="0" borderId="18" xfId="0" applyFont="1" applyBorder="1" applyAlignment="1">
      <alignment horizontal="left" vertical="top" wrapText="1"/>
    </xf>
    <xf numFmtId="0" fontId="26" fillId="0" borderId="18" xfId="0" applyFont="1" applyBorder="1" applyAlignment="1">
      <alignment horizontal="center" vertical="center"/>
    </xf>
    <xf numFmtId="0" fontId="26" fillId="0" borderId="18" xfId="0" applyFont="1" applyBorder="1" applyAlignment="1">
      <alignment vertical="center" wrapText="1"/>
    </xf>
    <xf numFmtId="164" fontId="8" fillId="0" borderId="0" xfId="1" applyNumberFormat="1" applyFont="1" applyFill="1" applyBorder="1" applyAlignment="1" applyProtection="1">
      <alignment horizontal="center" vertical="center"/>
    </xf>
    <xf numFmtId="0" fontId="10" fillId="0" borderId="3" xfId="0" applyFont="1" applyFill="1" applyBorder="1"/>
    <xf numFmtId="49" fontId="9" fillId="0" borderId="0" xfId="0" applyNumberFormat="1" applyFont="1" applyFill="1" applyBorder="1" applyAlignment="1" applyProtection="1">
      <alignment horizontal="left" vertical="top"/>
    </xf>
    <xf numFmtId="49" fontId="39" fillId="0" borderId="0" xfId="0" applyNumberFormat="1" applyFont="1" applyFill="1" applyBorder="1" applyAlignment="1">
      <alignment horizontal="left"/>
    </xf>
    <xf numFmtId="0" fontId="36" fillId="0" borderId="0" xfId="0" applyNumberFormat="1" applyFont="1" applyAlignment="1">
      <alignment horizontal="center" vertical="center"/>
    </xf>
    <xf numFmtId="0" fontId="10" fillId="6" borderId="0"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top"/>
      <protection locked="0"/>
    </xf>
    <xf numFmtId="0" fontId="16" fillId="6" borderId="0" xfId="0" applyFont="1" applyFill="1" applyBorder="1" applyAlignment="1" applyProtection="1">
      <alignment horizontal="left" vertical="top" indent="2"/>
      <protection locked="0"/>
    </xf>
    <xf numFmtId="0" fontId="34" fillId="6" borderId="0" xfId="0" applyFont="1" applyFill="1" applyBorder="1" applyAlignment="1" applyProtection="1">
      <alignment horizontal="center" vertical="center"/>
    </xf>
    <xf numFmtId="164" fontId="1" fillId="6" borderId="0" xfId="1" applyNumberFormat="1" applyFont="1" applyFill="1" applyBorder="1" applyAlignment="1" applyProtection="1">
      <alignment horizontal="center" vertical="center"/>
    </xf>
    <xf numFmtId="164" fontId="13" fillId="0" borderId="0" xfId="0" applyNumberFormat="1" applyFont="1" applyFill="1" applyAlignment="1">
      <alignment horizontal="center" wrapText="1"/>
    </xf>
    <xf numFmtId="0" fontId="13" fillId="0" borderId="0" xfId="0" applyFont="1" applyFill="1" applyBorder="1" applyAlignment="1">
      <alignment wrapText="1"/>
    </xf>
    <xf numFmtId="0" fontId="50" fillId="0" borderId="0" xfId="0" applyFont="1" applyFill="1"/>
    <xf numFmtId="0" fontId="50" fillId="0" borderId="0" xfId="0" applyFont="1" applyFill="1" applyAlignment="1">
      <alignment horizontal="right"/>
    </xf>
    <xf numFmtId="0" fontId="19" fillId="0" borderId="0" xfId="0" applyFont="1" applyFill="1" applyAlignment="1">
      <alignment horizontal="left" wrapText="1"/>
    </xf>
    <xf numFmtId="166" fontId="17" fillId="0" borderId="5" xfId="0" applyNumberFormat="1" applyFont="1" applyFill="1" applyBorder="1" applyAlignment="1">
      <alignment horizontal="right"/>
    </xf>
    <xf numFmtId="166" fontId="18" fillId="0" borderId="0" xfId="1" applyNumberFormat="1" applyFont="1" applyFill="1" applyBorder="1" applyAlignment="1">
      <alignment horizontal="right"/>
    </xf>
    <xf numFmtId="10" fontId="17" fillId="0" borderId="26" xfId="0" applyNumberFormat="1" applyFont="1" applyFill="1" applyBorder="1" applyAlignment="1">
      <alignment horizontal="right"/>
    </xf>
    <xf numFmtId="0" fontId="13" fillId="0" borderId="0" xfId="0" applyFont="1" applyFill="1" applyAlignment="1">
      <alignment horizontal="right" wrapText="1"/>
    </xf>
    <xf numFmtId="0" fontId="13" fillId="2" borderId="0" xfId="0" applyFont="1" applyFill="1" applyBorder="1" applyAlignment="1">
      <alignment horizontal="right"/>
    </xf>
    <xf numFmtId="10" fontId="13" fillId="0" borderId="0" xfId="1" applyNumberFormat="1" applyFont="1" applyFill="1" applyAlignment="1">
      <alignment horizontal="right" wrapText="1"/>
    </xf>
    <xf numFmtId="166" fontId="13" fillId="0" borderId="0" xfId="1" applyNumberFormat="1" applyFont="1" applyFill="1" applyAlignment="1">
      <alignment horizontal="right"/>
    </xf>
    <xf numFmtId="0" fontId="13" fillId="0" borderId="4" xfId="0" applyFont="1" applyFill="1" applyBorder="1" applyAlignment="1">
      <alignment horizontal="right" wrapText="1"/>
    </xf>
    <xf numFmtId="0" fontId="13" fillId="0" borderId="4" xfId="0" applyFont="1" applyFill="1" applyBorder="1" applyAlignment="1">
      <alignment horizontal="right"/>
    </xf>
    <xf numFmtId="0" fontId="13" fillId="2" borderId="25" xfId="0" applyFont="1" applyFill="1" applyBorder="1" applyAlignment="1">
      <alignment horizontal="right"/>
    </xf>
    <xf numFmtId="167" fontId="18" fillId="0" borderId="0" xfId="2" applyNumberFormat="1" applyFont="1" applyFill="1" applyBorder="1" applyAlignment="1">
      <alignment horizontal="right"/>
    </xf>
    <xf numFmtId="0" fontId="18" fillId="0" borderId="0" xfId="0" applyFont="1" applyFill="1" applyBorder="1" applyAlignment="1">
      <alignment horizontal="right"/>
    </xf>
    <xf numFmtId="0" fontId="29" fillId="0" borderId="0" xfId="0" applyFont="1" applyFill="1" applyBorder="1" applyAlignment="1">
      <alignment horizontal="right"/>
    </xf>
    <xf numFmtId="0" fontId="13" fillId="0" borderId="0" xfId="0" applyFont="1" applyFill="1" applyAlignment="1">
      <alignment horizontal="right"/>
    </xf>
    <xf numFmtId="0" fontId="49" fillId="0" borderId="5" xfId="0" applyFont="1" applyBorder="1" applyAlignment="1">
      <alignment horizontal="center" vertical="center"/>
    </xf>
    <xf numFmtId="49" fontId="22" fillId="0" borderId="0" xfId="0" applyNumberFormat="1" applyFont="1" applyFill="1" applyBorder="1" applyAlignment="1" applyProtection="1">
      <alignment horizontal="left" vertical="top" wrapText="1"/>
    </xf>
    <xf numFmtId="49" fontId="6" fillId="0" borderId="0" xfId="0" applyNumberFormat="1"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10" fillId="0" borderId="5" xfId="0" applyFont="1" applyBorder="1" applyAlignment="1">
      <alignment horizontal="left" vertical="center" wrapText="1"/>
    </xf>
    <xf numFmtId="0" fontId="17" fillId="0" borderId="5" xfId="0" applyFont="1" applyBorder="1" applyAlignment="1">
      <alignment horizontal="left" vertical="center" wrapText="1"/>
    </xf>
    <xf numFmtId="0" fontId="33" fillId="0" borderId="0" xfId="0" applyFont="1" applyFill="1" applyBorder="1" applyAlignment="1" applyProtection="1">
      <alignment horizontal="center" vertical="center"/>
    </xf>
    <xf numFmtId="49" fontId="17"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41" fillId="0" borderId="23" xfId="0" applyNumberFormat="1" applyFont="1" applyFill="1" applyBorder="1" applyAlignment="1">
      <alignment horizontal="left" vertical="center" wrapText="1"/>
    </xf>
    <xf numFmtId="49" fontId="41" fillId="0" borderId="24" xfId="0" applyNumberFormat="1" applyFont="1" applyFill="1" applyBorder="1" applyAlignment="1">
      <alignment horizontal="left" vertical="center"/>
    </xf>
    <xf numFmtId="49" fontId="39" fillId="0" borderId="4" xfId="0" applyNumberFormat="1" applyFont="1" applyFill="1" applyBorder="1" applyAlignment="1">
      <alignment horizontal="left"/>
    </xf>
    <xf numFmtId="49" fontId="40" fillId="0" borderId="11" xfId="0" applyNumberFormat="1" applyFont="1" applyFill="1" applyBorder="1" applyAlignment="1">
      <alignment horizontal="left" vertical="center"/>
    </xf>
    <xf numFmtId="0" fontId="26" fillId="0" borderId="18" xfId="0" applyFont="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CC00"/>
      <color rgb="FFFF0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eetMetadata" Target="metadata.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4914469</xdr:colOff>
      <xdr:row>55</xdr:row>
      <xdr:rowOff>95254</xdr:rowOff>
    </xdr:from>
    <xdr:to>
      <xdr:col>4</xdr:col>
      <xdr:colOff>122646</xdr:colOff>
      <xdr:row>59</xdr:row>
      <xdr:rowOff>0</xdr:rowOff>
    </xdr:to>
    <xdr:grpSp>
      <xdr:nvGrpSpPr>
        <xdr:cNvPr id="2" name="Group 1">
          <a:extLst>
            <a:ext uri="{FF2B5EF4-FFF2-40B4-BE49-F238E27FC236}">
              <a16:creationId xmlns:a16="http://schemas.microsoft.com/office/drawing/2014/main" id="{82B3F9D0-AFA7-49D7-A1BD-846771A59B2D}"/>
            </a:ext>
          </a:extLst>
        </xdr:cNvPr>
        <xdr:cNvGrpSpPr/>
      </xdr:nvGrpSpPr>
      <xdr:grpSpPr>
        <a:xfrm>
          <a:off x="4914469" y="18673075"/>
          <a:ext cx="1981510" cy="621156"/>
          <a:chOff x="2971369" y="18362154"/>
          <a:chExt cx="1980452" cy="644070"/>
        </a:xfrm>
      </xdr:grpSpPr>
      <xdr:sp macro="" textlink="">
        <xdr:nvSpPr>
          <xdr:cNvPr id="12" name="Rectangle 11">
            <a:extLst>
              <a:ext uri="{FF2B5EF4-FFF2-40B4-BE49-F238E27FC236}">
                <a16:creationId xmlns:a16="http://schemas.microsoft.com/office/drawing/2014/main" id="{16BEF53E-3A45-4B34-9E1F-C3B37AB04E6B}"/>
              </a:ext>
            </a:extLst>
          </xdr:cNvPr>
          <xdr:cNvSpPr/>
        </xdr:nvSpPr>
        <xdr:spPr>
          <a:xfrm>
            <a:off x="3133724" y="18362154"/>
            <a:ext cx="1818097" cy="621173"/>
          </a:xfrm>
          <a:prstGeom prst="rect">
            <a:avLst/>
          </a:prstGeom>
          <a:noFill/>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algn="l"/>
            <a:r>
              <a:rPr lang="en-US" sz="900" b="1" baseline="0"/>
              <a:t> Section identified risk score:              Low               Moderate       High</a:t>
            </a:r>
          </a:p>
          <a:p>
            <a:pPr algn="l"/>
            <a:r>
              <a:rPr lang="en-US" sz="900" b="1" baseline="0"/>
              <a:t>&lt; 24.9%        25-39.9%        40% &lt;</a:t>
            </a:r>
            <a:endParaRPr lang="en-US" sz="900" b="1"/>
          </a:p>
        </xdr:txBody>
      </xdr:sp>
      <xdr:sp macro="" textlink="">
        <xdr:nvSpPr>
          <xdr:cNvPr id="13" name="Rectangle 12">
            <a:extLst>
              <a:ext uri="{FF2B5EF4-FFF2-40B4-BE49-F238E27FC236}">
                <a16:creationId xmlns:a16="http://schemas.microsoft.com/office/drawing/2014/main" id="{D9C955F6-C970-4DCF-81BD-CC9F3D9E5BCA}"/>
              </a:ext>
            </a:extLst>
          </xdr:cNvPr>
          <xdr:cNvSpPr/>
        </xdr:nvSpPr>
        <xdr:spPr>
          <a:xfrm>
            <a:off x="2971369" y="18447617"/>
            <a:ext cx="1973281" cy="55860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US" sz="1100"/>
          </a:p>
        </xdr:txBody>
      </xdr:sp>
    </xdr:grpSp>
    <xdr:clientData/>
  </xdr:twoCellAnchor>
  <xdr:twoCellAnchor editAs="oneCell">
    <xdr:from>
      <xdr:col>1</xdr:col>
      <xdr:colOff>4941603</xdr:colOff>
      <xdr:row>0</xdr:row>
      <xdr:rowOff>170961</xdr:rowOff>
    </xdr:from>
    <xdr:to>
      <xdr:col>4</xdr:col>
      <xdr:colOff>386032</xdr:colOff>
      <xdr:row>1</xdr:row>
      <xdr:rowOff>336387</xdr:rowOff>
    </xdr:to>
    <xdr:pic>
      <xdr:nvPicPr>
        <xdr:cNvPr id="6" name="Picture 5">
          <a:extLst>
            <a:ext uri="{FF2B5EF4-FFF2-40B4-BE49-F238E27FC236}">
              <a16:creationId xmlns:a16="http://schemas.microsoft.com/office/drawing/2014/main" id="{DB443EA0-316E-4220-BDAD-0B2EF12388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1603" y="170961"/>
          <a:ext cx="2217762"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5168811</xdr:colOff>
      <xdr:row>0</xdr:row>
      <xdr:rowOff>166521</xdr:rowOff>
    </xdr:from>
    <xdr:to>
      <xdr:col>4</xdr:col>
      <xdr:colOff>806422</xdr:colOff>
      <xdr:row>1</xdr:row>
      <xdr:rowOff>53926</xdr:rowOff>
    </xdr:to>
    <xdr:pic>
      <xdr:nvPicPr>
        <xdr:cNvPr id="8" name="Picture 7">
          <a:extLst>
            <a:ext uri="{FF2B5EF4-FFF2-40B4-BE49-F238E27FC236}">
              <a16:creationId xmlns:a16="http://schemas.microsoft.com/office/drawing/2014/main" id="{D37B4987-B4D4-42AB-BB7D-5E8AA57271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1591" y="166521"/>
          <a:ext cx="1552436"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IB59"/>
  <sheetViews>
    <sheetView showGridLines="0" tabSelected="1" topLeftCell="B1" zoomScale="117" zoomScaleNormal="117" zoomScaleSheetLayoutView="100" workbookViewId="0">
      <selection activeCell="B3" sqref="B3"/>
    </sheetView>
  </sheetViews>
  <sheetFormatPr defaultColWidth="9.140625" defaultRowHeight="14.25" customHeight="1" zeroHeight="1" x14ac:dyDescent="0.2"/>
  <cols>
    <col min="1" max="1" width="2.28515625" style="16" hidden="1" customWidth="1"/>
    <col min="2" max="2" width="86.42578125" style="18" customWidth="1"/>
    <col min="3" max="3" width="2.28515625" style="16" customWidth="1"/>
    <col min="4" max="4" width="12.85546875" style="15" customWidth="1"/>
    <col min="5" max="5" width="14" style="15" customWidth="1"/>
    <col min="6" max="12" width="9.140625" style="16"/>
    <col min="13" max="13" width="9.140625" style="19"/>
    <col min="14" max="16384" width="9.140625" style="16"/>
  </cols>
  <sheetData>
    <row r="1" spans="2:15784" ht="59.25" customHeight="1" x14ac:dyDescent="0.45">
      <c r="B1" s="8" t="s">
        <v>0</v>
      </c>
      <c r="C1" s="14"/>
    </row>
    <row r="2" spans="2:15784" ht="39.950000000000003" customHeight="1" x14ac:dyDescent="0.45">
      <c r="B2" s="8"/>
      <c r="C2" s="14"/>
    </row>
    <row r="3" spans="2:15784" s="35" customFormat="1" ht="23.25" customHeight="1" x14ac:dyDescent="0.35">
      <c r="B3" s="120" t="str">
        <f>"District: "&amp;IF('FHRA Questions'!C2="(enter district here)","(enter district at the top of the FHRA Questions tab)",'FHRA Questions'!C2)</f>
        <v>District: (enter district at the top of the FHRA Questions tab)</v>
      </c>
      <c r="C3" s="100"/>
      <c r="D3" s="174" t="s">
        <v>579</v>
      </c>
      <c r="E3" s="174"/>
      <c r="M3" s="36"/>
    </row>
    <row r="4" spans="2:15784" ht="17.100000000000001" customHeight="1" x14ac:dyDescent="0.35">
      <c r="B4" s="149"/>
      <c r="C4" s="102"/>
      <c r="D4" s="181" t="str">
        <f>'FHRA Questions'!O4</f>
        <v>High</v>
      </c>
      <c r="E4" s="181"/>
    </row>
    <row r="5" spans="2:15784" s="17" customFormat="1" ht="276" customHeight="1" x14ac:dyDescent="0.25">
      <c r="B5" s="175" t="s">
        <v>686</v>
      </c>
      <c r="C5" s="176"/>
      <c r="D5" s="176"/>
      <c r="E5" s="177"/>
      <c r="F5" s="178"/>
      <c r="G5" s="178"/>
      <c r="H5" s="177"/>
      <c r="I5" s="178"/>
      <c r="J5" s="178"/>
      <c r="K5" s="177"/>
      <c r="L5" s="178"/>
      <c r="M5" s="178"/>
      <c r="N5" s="177"/>
      <c r="O5" s="178"/>
      <c r="P5" s="178"/>
      <c r="Q5" s="177"/>
      <c r="R5" s="178"/>
      <c r="S5" s="178"/>
      <c r="T5" s="177"/>
      <c r="U5" s="178"/>
      <c r="V5" s="178"/>
      <c r="W5" s="177"/>
      <c r="X5" s="178"/>
      <c r="Y5" s="178"/>
      <c r="Z5" s="177"/>
      <c r="AA5" s="178"/>
      <c r="AB5" s="178"/>
      <c r="AC5" s="177"/>
      <c r="AD5" s="178"/>
      <c r="AE5" s="178"/>
      <c r="AF5" s="177"/>
      <c r="AG5" s="178"/>
      <c r="AH5" s="178"/>
      <c r="AI5" s="177"/>
      <c r="AJ5" s="178"/>
      <c r="AK5" s="178"/>
      <c r="AL5" s="177"/>
      <c r="AM5" s="178"/>
      <c r="AN5" s="178"/>
      <c r="AO5" s="177"/>
      <c r="AP5" s="178"/>
      <c r="AQ5" s="178"/>
      <c r="AR5" s="177"/>
      <c r="AS5" s="178"/>
      <c r="AT5" s="178"/>
      <c r="AU5" s="177"/>
      <c r="AV5" s="178"/>
      <c r="AW5" s="178"/>
      <c r="AX5" s="177"/>
      <c r="AY5" s="178"/>
      <c r="AZ5" s="178"/>
      <c r="BA5" s="177"/>
      <c r="BB5" s="178"/>
      <c r="BC5" s="178"/>
      <c r="BD5" s="177"/>
      <c r="BE5" s="178"/>
      <c r="BF5" s="178"/>
      <c r="BG5" s="177"/>
      <c r="BH5" s="178"/>
      <c r="BI5" s="178"/>
      <c r="BJ5" s="177"/>
      <c r="BK5" s="178"/>
      <c r="BL5" s="178"/>
      <c r="BM5" s="177"/>
      <c r="BN5" s="178"/>
      <c r="BO5" s="178"/>
      <c r="BP5" s="177"/>
      <c r="BQ5" s="178"/>
      <c r="BR5" s="178"/>
      <c r="BS5" s="177"/>
      <c r="BT5" s="178"/>
      <c r="BU5" s="178"/>
      <c r="BV5" s="177"/>
      <c r="BW5" s="178"/>
      <c r="BX5" s="178"/>
      <c r="BY5" s="177"/>
      <c r="BZ5" s="178"/>
      <c r="CA5" s="178"/>
      <c r="CB5" s="177"/>
      <c r="CC5" s="178"/>
      <c r="CD5" s="178"/>
      <c r="CE5" s="177"/>
      <c r="CF5" s="178"/>
      <c r="CG5" s="178"/>
      <c r="CH5" s="177"/>
      <c r="CI5" s="178"/>
      <c r="CJ5" s="178"/>
      <c r="CK5" s="177"/>
      <c r="CL5" s="178"/>
      <c r="CM5" s="178"/>
      <c r="CN5" s="177"/>
      <c r="CO5" s="178"/>
      <c r="CP5" s="178"/>
      <c r="CQ5" s="177"/>
      <c r="CR5" s="178"/>
      <c r="CS5" s="178"/>
      <c r="CT5" s="177"/>
      <c r="CU5" s="178"/>
      <c r="CV5" s="178"/>
      <c r="CW5" s="177"/>
      <c r="CX5" s="178"/>
      <c r="CY5" s="178"/>
      <c r="CZ5" s="177"/>
      <c r="DA5" s="178"/>
      <c r="DB5" s="178"/>
      <c r="DC5" s="177"/>
      <c r="DD5" s="178"/>
      <c r="DE5" s="178"/>
      <c r="DF5" s="177"/>
      <c r="DG5" s="178"/>
      <c r="DH5" s="178"/>
      <c r="DI5" s="177"/>
      <c r="DJ5" s="178"/>
      <c r="DK5" s="178"/>
      <c r="DL5" s="177"/>
      <c r="DM5" s="178"/>
      <c r="DN5" s="178"/>
      <c r="DO5" s="177"/>
      <c r="DP5" s="178"/>
      <c r="DQ5" s="178"/>
      <c r="DR5" s="177"/>
      <c r="DS5" s="178"/>
      <c r="DT5" s="178"/>
      <c r="DU5" s="177"/>
      <c r="DV5" s="178"/>
      <c r="DW5" s="178"/>
      <c r="DX5" s="177"/>
      <c r="DY5" s="178"/>
      <c r="DZ5" s="178"/>
      <c r="EA5" s="177"/>
      <c r="EB5" s="178"/>
      <c r="EC5" s="178"/>
      <c r="ED5" s="177"/>
      <c r="EE5" s="178"/>
      <c r="EF5" s="178"/>
      <c r="EG5" s="177"/>
      <c r="EH5" s="178"/>
      <c r="EI5" s="178"/>
      <c r="EJ5" s="177"/>
      <c r="EK5" s="178"/>
      <c r="EL5" s="178"/>
      <c r="EM5" s="177"/>
      <c r="EN5" s="178"/>
      <c r="EO5" s="178"/>
      <c r="EP5" s="177"/>
      <c r="EQ5" s="178"/>
      <c r="ER5" s="178"/>
      <c r="ES5" s="177"/>
      <c r="ET5" s="178"/>
      <c r="EU5" s="178"/>
      <c r="EV5" s="177"/>
      <c r="EW5" s="178"/>
      <c r="EX5" s="178"/>
      <c r="EY5" s="177"/>
      <c r="EZ5" s="178"/>
      <c r="FA5" s="178"/>
      <c r="FB5" s="177"/>
      <c r="FC5" s="178"/>
      <c r="FD5" s="178"/>
      <c r="FE5" s="177"/>
      <c r="FF5" s="178"/>
      <c r="FG5" s="178"/>
      <c r="FH5" s="177"/>
      <c r="FI5" s="178"/>
      <c r="FJ5" s="178"/>
      <c r="FK5" s="177"/>
      <c r="FL5" s="178"/>
      <c r="FM5" s="178"/>
      <c r="FN5" s="177"/>
      <c r="FO5" s="178"/>
      <c r="FP5" s="178"/>
      <c r="FQ5" s="177"/>
      <c r="FR5" s="178"/>
      <c r="FS5" s="178"/>
      <c r="FT5" s="177"/>
      <c r="FU5" s="178"/>
      <c r="FV5" s="178"/>
      <c r="FW5" s="177"/>
      <c r="FX5" s="178"/>
      <c r="FY5" s="178"/>
      <c r="FZ5" s="177"/>
      <c r="GA5" s="178"/>
      <c r="GB5" s="178"/>
      <c r="GC5" s="177"/>
      <c r="GD5" s="178"/>
      <c r="GE5" s="178"/>
      <c r="GF5" s="177"/>
      <c r="GG5" s="178"/>
      <c r="GH5" s="178"/>
      <c r="GI5" s="177"/>
      <c r="GJ5" s="178"/>
      <c r="GK5" s="178"/>
      <c r="GL5" s="177"/>
      <c r="GM5" s="178"/>
      <c r="GN5" s="178"/>
      <c r="GO5" s="177"/>
      <c r="GP5" s="178"/>
      <c r="GQ5" s="178"/>
      <c r="GR5" s="177"/>
      <c r="GS5" s="178"/>
      <c r="GT5" s="178"/>
      <c r="GU5" s="177"/>
      <c r="GV5" s="178"/>
      <c r="GW5" s="178"/>
      <c r="GX5" s="177"/>
      <c r="GY5" s="178"/>
      <c r="GZ5" s="178"/>
      <c r="HA5" s="177"/>
      <c r="HB5" s="178"/>
      <c r="HC5" s="178"/>
      <c r="HD5" s="177"/>
      <c r="HE5" s="178"/>
      <c r="HF5" s="178"/>
      <c r="HG5" s="177"/>
      <c r="HH5" s="178"/>
      <c r="HI5" s="178"/>
      <c r="HJ5" s="177"/>
      <c r="HK5" s="178"/>
      <c r="HL5" s="178"/>
      <c r="HM5" s="177"/>
      <c r="HN5" s="178"/>
      <c r="HO5" s="178"/>
      <c r="HP5" s="177"/>
      <c r="HQ5" s="178"/>
      <c r="HR5" s="178"/>
      <c r="HS5" s="177"/>
      <c r="HT5" s="178"/>
      <c r="HU5" s="178"/>
      <c r="HV5" s="177"/>
      <c r="HW5" s="178"/>
      <c r="HX5" s="178"/>
      <c r="HY5" s="177"/>
      <c r="HZ5" s="178"/>
      <c r="IA5" s="178"/>
      <c r="IB5" s="177"/>
      <c r="IC5" s="178"/>
      <c r="ID5" s="178"/>
      <c r="IE5" s="177"/>
      <c r="IF5" s="178"/>
      <c r="IG5" s="178"/>
      <c r="IH5" s="177"/>
      <c r="II5" s="178"/>
      <c r="IJ5" s="178"/>
      <c r="IK5" s="177"/>
      <c r="IL5" s="178"/>
      <c r="IM5" s="178"/>
      <c r="IN5" s="177"/>
      <c r="IO5" s="178"/>
      <c r="IP5" s="178"/>
      <c r="IQ5" s="177"/>
      <c r="IR5" s="178"/>
      <c r="IS5" s="178"/>
      <c r="IT5" s="177"/>
      <c r="IU5" s="178"/>
      <c r="IV5" s="178"/>
      <c r="IW5" s="177"/>
      <c r="IX5" s="178"/>
      <c r="IY5" s="178"/>
      <c r="IZ5" s="177"/>
      <c r="JA5" s="178"/>
      <c r="JB5" s="178"/>
      <c r="JC5" s="177"/>
      <c r="JD5" s="178"/>
      <c r="JE5" s="178"/>
      <c r="JF5" s="177"/>
      <c r="JG5" s="178"/>
      <c r="JH5" s="178"/>
      <c r="JI5" s="177"/>
      <c r="JJ5" s="178"/>
      <c r="JK5" s="178"/>
      <c r="JL5" s="177"/>
      <c r="JM5" s="178"/>
      <c r="JN5" s="178"/>
      <c r="JO5" s="177"/>
      <c r="JP5" s="178"/>
      <c r="JQ5" s="178"/>
      <c r="JR5" s="177"/>
      <c r="JS5" s="178"/>
      <c r="JT5" s="178"/>
      <c r="JU5" s="177"/>
      <c r="JV5" s="178"/>
      <c r="JW5" s="178"/>
      <c r="JX5" s="177"/>
      <c r="JY5" s="178"/>
      <c r="JZ5" s="178"/>
      <c r="KA5" s="177"/>
      <c r="KB5" s="178"/>
      <c r="KC5" s="178"/>
      <c r="KD5" s="177"/>
      <c r="KE5" s="178"/>
      <c r="KF5" s="178"/>
      <c r="KG5" s="177"/>
      <c r="KH5" s="178"/>
      <c r="KI5" s="178"/>
      <c r="KJ5" s="177"/>
      <c r="KK5" s="178"/>
      <c r="KL5" s="178"/>
      <c r="KM5" s="177"/>
      <c r="KN5" s="178"/>
      <c r="KO5" s="178"/>
      <c r="KP5" s="177"/>
      <c r="KQ5" s="178"/>
      <c r="KR5" s="178"/>
      <c r="KS5" s="177"/>
      <c r="KT5" s="178"/>
      <c r="KU5" s="178"/>
      <c r="KV5" s="177"/>
      <c r="KW5" s="178"/>
      <c r="KX5" s="178"/>
      <c r="KY5" s="177"/>
      <c r="KZ5" s="178"/>
      <c r="LA5" s="178"/>
      <c r="LB5" s="177"/>
      <c r="LC5" s="178"/>
      <c r="LD5" s="178"/>
      <c r="LE5" s="177"/>
      <c r="LF5" s="178"/>
      <c r="LG5" s="178"/>
      <c r="LH5" s="177"/>
      <c r="LI5" s="178"/>
      <c r="LJ5" s="178"/>
      <c r="LK5" s="177"/>
      <c r="LL5" s="178"/>
      <c r="LM5" s="178"/>
      <c r="LN5" s="177"/>
      <c r="LO5" s="178"/>
      <c r="LP5" s="178"/>
      <c r="LQ5" s="177"/>
      <c r="LR5" s="178"/>
      <c r="LS5" s="178"/>
      <c r="LT5" s="177"/>
      <c r="LU5" s="178"/>
      <c r="LV5" s="178"/>
      <c r="LW5" s="177"/>
      <c r="LX5" s="178"/>
      <c r="LY5" s="178"/>
      <c r="LZ5" s="177"/>
      <c r="MA5" s="178"/>
      <c r="MB5" s="178"/>
      <c r="MC5" s="177"/>
      <c r="MD5" s="178"/>
      <c r="ME5" s="178"/>
      <c r="MF5" s="177"/>
      <c r="MG5" s="178"/>
      <c r="MH5" s="178"/>
      <c r="MI5" s="177"/>
      <c r="MJ5" s="178"/>
      <c r="MK5" s="178"/>
      <c r="ML5" s="177"/>
      <c r="MM5" s="178"/>
      <c r="MN5" s="178"/>
      <c r="MO5" s="177"/>
      <c r="MP5" s="178"/>
      <c r="MQ5" s="178"/>
      <c r="MR5" s="177"/>
      <c r="MS5" s="178"/>
      <c r="MT5" s="178"/>
      <c r="MU5" s="177"/>
      <c r="MV5" s="178"/>
      <c r="MW5" s="178"/>
      <c r="MX5" s="177"/>
      <c r="MY5" s="178"/>
      <c r="MZ5" s="178"/>
      <c r="NA5" s="177"/>
      <c r="NB5" s="178"/>
      <c r="NC5" s="178"/>
      <c r="ND5" s="177"/>
      <c r="NE5" s="178"/>
      <c r="NF5" s="178"/>
      <c r="NG5" s="177"/>
      <c r="NH5" s="178"/>
      <c r="NI5" s="178"/>
      <c r="NJ5" s="177"/>
      <c r="NK5" s="178"/>
      <c r="NL5" s="178"/>
      <c r="NM5" s="177"/>
      <c r="NN5" s="178"/>
      <c r="NO5" s="178"/>
      <c r="NP5" s="177"/>
      <c r="NQ5" s="178"/>
      <c r="NR5" s="178"/>
      <c r="NS5" s="177"/>
      <c r="NT5" s="178"/>
      <c r="NU5" s="178"/>
      <c r="NV5" s="177"/>
      <c r="NW5" s="178"/>
      <c r="NX5" s="178"/>
      <c r="NY5" s="177"/>
      <c r="NZ5" s="178"/>
      <c r="OA5" s="178"/>
      <c r="OB5" s="177"/>
      <c r="OC5" s="178"/>
      <c r="OD5" s="178"/>
      <c r="OE5" s="177"/>
      <c r="OF5" s="178"/>
      <c r="OG5" s="178"/>
      <c r="OH5" s="177"/>
      <c r="OI5" s="178"/>
      <c r="OJ5" s="178"/>
      <c r="OK5" s="177"/>
      <c r="OL5" s="178"/>
      <c r="OM5" s="178"/>
      <c r="ON5" s="177"/>
      <c r="OO5" s="178"/>
      <c r="OP5" s="178"/>
      <c r="OQ5" s="177"/>
      <c r="OR5" s="178"/>
      <c r="OS5" s="178"/>
      <c r="OT5" s="177"/>
      <c r="OU5" s="178"/>
      <c r="OV5" s="178"/>
      <c r="OW5" s="177"/>
      <c r="OX5" s="178"/>
      <c r="OY5" s="178"/>
      <c r="OZ5" s="177"/>
      <c r="PA5" s="178"/>
      <c r="PB5" s="178"/>
      <c r="PC5" s="177"/>
      <c r="PD5" s="178"/>
      <c r="PE5" s="178"/>
      <c r="PF5" s="177"/>
      <c r="PG5" s="178"/>
      <c r="PH5" s="178"/>
      <c r="PI5" s="177"/>
      <c r="PJ5" s="178"/>
      <c r="PK5" s="178"/>
      <c r="PL5" s="177"/>
      <c r="PM5" s="178"/>
      <c r="PN5" s="178"/>
      <c r="PO5" s="177"/>
      <c r="PP5" s="178"/>
      <c r="PQ5" s="178"/>
      <c r="PR5" s="177"/>
      <c r="PS5" s="178"/>
      <c r="PT5" s="178"/>
      <c r="PU5" s="177"/>
      <c r="PV5" s="178"/>
      <c r="PW5" s="178"/>
      <c r="PX5" s="177"/>
      <c r="PY5" s="178"/>
      <c r="PZ5" s="178"/>
      <c r="QA5" s="177"/>
      <c r="QB5" s="178"/>
      <c r="QC5" s="178"/>
      <c r="QD5" s="177"/>
      <c r="QE5" s="178"/>
      <c r="QF5" s="178"/>
      <c r="QG5" s="177"/>
      <c r="QH5" s="178"/>
      <c r="QI5" s="178"/>
      <c r="QJ5" s="177"/>
      <c r="QK5" s="178"/>
      <c r="QL5" s="178"/>
      <c r="QM5" s="177"/>
      <c r="QN5" s="178"/>
      <c r="QO5" s="178"/>
      <c r="QP5" s="177"/>
      <c r="QQ5" s="178"/>
      <c r="QR5" s="178"/>
      <c r="QS5" s="177"/>
      <c r="QT5" s="178"/>
      <c r="QU5" s="178"/>
      <c r="QV5" s="177"/>
      <c r="QW5" s="178"/>
      <c r="QX5" s="178"/>
      <c r="QY5" s="177"/>
      <c r="QZ5" s="178"/>
      <c r="RA5" s="178"/>
      <c r="RB5" s="177"/>
      <c r="RC5" s="178"/>
      <c r="RD5" s="178"/>
      <c r="RE5" s="177"/>
      <c r="RF5" s="178"/>
      <c r="RG5" s="178"/>
      <c r="RH5" s="177"/>
      <c r="RI5" s="178"/>
      <c r="RJ5" s="178"/>
      <c r="RK5" s="177"/>
      <c r="RL5" s="178"/>
      <c r="RM5" s="178"/>
      <c r="RN5" s="177"/>
      <c r="RO5" s="178"/>
      <c r="RP5" s="178"/>
      <c r="RQ5" s="177"/>
      <c r="RR5" s="178"/>
      <c r="RS5" s="178"/>
      <c r="RT5" s="177"/>
      <c r="RU5" s="178"/>
      <c r="RV5" s="178"/>
      <c r="RW5" s="177"/>
      <c r="RX5" s="178"/>
      <c r="RY5" s="178"/>
      <c r="RZ5" s="177"/>
      <c r="SA5" s="178"/>
      <c r="SB5" s="178"/>
      <c r="SC5" s="177"/>
      <c r="SD5" s="178"/>
      <c r="SE5" s="178"/>
      <c r="SF5" s="177"/>
      <c r="SG5" s="178"/>
      <c r="SH5" s="178"/>
      <c r="SI5" s="177"/>
      <c r="SJ5" s="178"/>
      <c r="SK5" s="178"/>
      <c r="SL5" s="177"/>
      <c r="SM5" s="178"/>
      <c r="SN5" s="178"/>
      <c r="SO5" s="177"/>
      <c r="SP5" s="178"/>
      <c r="SQ5" s="178"/>
      <c r="SR5" s="177"/>
      <c r="SS5" s="178"/>
      <c r="ST5" s="178"/>
      <c r="SU5" s="177"/>
      <c r="SV5" s="178"/>
      <c r="SW5" s="178"/>
      <c r="SX5" s="177"/>
      <c r="SY5" s="178"/>
      <c r="SZ5" s="178"/>
      <c r="TA5" s="177"/>
      <c r="TB5" s="178"/>
      <c r="TC5" s="178"/>
      <c r="TD5" s="177"/>
      <c r="TE5" s="178"/>
      <c r="TF5" s="178"/>
      <c r="TG5" s="177"/>
      <c r="TH5" s="178"/>
      <c r="TI5" s="178"/>
      <c r="TJ5" s="177"/>
      <c r="TK5" s="178"/>
      <c r="TL5" s="178"/>
      <c r="TM5" s="177"/>
      <c r="TN5" s="178"/>
      <c r="TO5" s="178"/>
      <c r="TP5" s="177"/>
      <c r="TQ5" s="178"/>
      <c r="TR5" s="178"/>
      <c r="TS5" s="177"/>
      <c r="TT5" s="178"/>
      <c r="TU5" s="178"/>
      <c r="TV5" s="177"/>
      <c r="TW5" s="178"/>
      <c r="TX5" s="178"/>
      <c r="TY5" s="177"/>
      <c r="TZ5" s="178"/>
      <c r="UA5" s="178"/>
      <c r="UB5" s="177"/>
      <c r="UC5" s="178"/>
      <c r="UD5" s="178"/>
      <c r="UE5" s="177"/>
      <c r="UF5" s="178"/>
      <c r="UG5" s="178"/>
      <c r="UH5" s="177"/>
      <c r="UI5" s="178"/>
      <c r="UJ5" s="178"/>
      <c r="UK5" s="177"/>
      <c r="UL5" s="178"/>
      <c r="UM5" s="178"/>
      <c r="UN5" s="177"/>
      <c r="UO5" s="178"/>
      <c r="UP5" s="178"/>
      <c r="UQ5" s="177"/>
      <c r="UR5" s="178"/>
      <c r="US5" s="178"/>
      <c r="UT5" s="177"/>
      <c r="UU5" s="178"/>
      <c r="UV5" s="178"/>
      <c r="UW5" s="177"/>
      <c r="UX5" s="178"/>
      <c r="UY5" s="178"/>
      <c r="UZ5" s="177"/>
      <c r="VA5" s="178"/>
      <c r="VB5" s="178"/>
      <c r="VC5" s="177"/>
      <c r="VD5" s="178"/>
      <c r="VE5" s="178"/>
      <c r="VF5" s="177"/>
      <c r="VG5" s="178"/>
      <c r="VH5" s="178"/>
      <c r="VI5" s="177"/>
      <c r="VJ5" s="178"/>
      <c r="VK5" s="178"/>
      <c r="VL5" s="177"/>
      <c r="VM5" s="178"/>
      <c r="VN5" s="178"/>
      <c r="VO5" s="177"/>
      <c r="VP5" s="178"/>
      <c r="VQ5" s="178"/>
      <c r="VR5" s="177"/>
      <c r="VS5" s="178"/>
      <c r="VT5" s="178"/>
      <c r="VU5" s="177"/>
      <c r="VV5" s="178"/>
      <c r="VW5" s="178"/>
      <c r="VX5" s="177"/>
      <c r="VY5" s="178"/>
      <c r="VZ5" s="178"/>
      <c r="WA5" s="177"/>
      <c r="WB5" s="178"/>
      <c r="WC5" s="178"/>
      <c r="WD5" s="177"/>
      <c r="WE5" s="178"/>
      <c r="WF5" s="178"/>
      <c r="WG5" s="177"/>
      <c r="WH5" s="178"/>
      <c r="WI5" s="178"/>
      <c r="WJ5" s="177"/>
      <c r="WK5" s="178"/>
      <c r="WL5" s="178"/>
      <c r="WM5" s="177"/>
      <c r="WN5" s="178"/>
      <c r="WO5" s="178"/>
      <c r="WP5" s="177"/>
      <c r="WQ5" s="178"/>
      <c r="WR5" s="178"/>
      <c r="WS5" s="177"/>
      <c r="WT5" s="178"/>
      <c r="WU5" s="178"/>
      <c r="WV5" s="177"/>
      <c r="WW5" s="178"/>
      <c r="WX5" s="178"/>
      <c r="WY5" s="177"/>
      <c r="WZ5" s="178"/>
      <c r="XA5" s="178"/>
      <c r="XB5" s="177"/>
      <c r="XC5" s="178"/>
      <c r="XD5" s="178"/>
      <c r="XE5" s="177"/>
      <c r="XF5" s="178"/>
      <c r="XG5" s="178"/>
      <c r="XH5" s="177"/>
      <c r="XI5" s="178"/>
      <c r="XJ5" s="178"/>
      <c r="XK5" s="177"/>
      <c r="XL5" s="178"/>
      <c r="XM5" s="178"/>
      <c r="XN5" s="177"/>
      <c r="XO5" s="178"/>
      <c r="XP5" s="178"/>
      <c r="XQ5" s="177"/>
      <c r="XR5" s="178"/>
      <c r="XS5" s="178"/>
      <c r="XT5" s="177"/>
      <c r="XU5" s="178"/>
      <c r="XV5" s="178"/>
      <c r="XW5" s="177"/>
      <c r="XX5" s="178"/>
      <c r="XY5" s="178"/>
      <c r="XZ5" s="177"/>
      <c r="YA5" s="178"/>
      <c r="YB5" s="178"/>
      <c r="YC5" s="177"/>
      <c r="YD5" s="178"/>
      <c r="YE5" s="178"/>
      <c r="YF5" s="177"/>
      <c r="YG5" s="178"/>
      <c r="YH5" s="178"/>
      <c r="YI5" s="177"/>
      <c r="YJ5" s="178"/>
      <c r="YK5" s="178"/>
      <c r="YL5" s="177"/>
      <c r="YM5" s="178"/>
      <c r="YN5" s="178"/>
      <c r="YO5" s="177"/>
      <c r="YP5" s="178"/>
      <c r="YQ5" s="178"/>
      <c r="YR5" s="177"/>
      <c r="YS5" s="178"/>
      <c r="YT5" s="178"/>
      <c r="YU5" s="177"/>
      <c r="YV5" s="178"/>
      <c r="YW5" s="178"/>
      <c r="YX5" s="177"/>
      <c r="YY5" s="178"/>
      <c r="YZ5" s="178"/>
      <c r="ZA5" s="177"/>
      <c r="ZB5" s="178"/>
      <c r="ZC5" s="178"/>
      <c r="ZD5" s="177"/>
      <c r="ZE5" s="178"/>
      <c r="ZF5" s="178"/>
      <c r="ZG5" s="177"/>
      <c r="ZH5" s="178"/>
      <c r="ZI5" s="178"/>
      <c r="ZJ5" s="177"/>
      <c r="ZK5" s="178"/>
      <c r="ZL5" s="178"/>
      <c r="ZM5" s="177"/>
      <c r="ZN5" s="178"/>
      <c r="ZO5" s="178"/>
      <c r="ZP5" s="177"/>
      <c r="ZQ5" s="178"/>
      <c r="ZR5" s="178"/>
      <c r="ZS5" s="177"/>
      <c r="ZT5" s="178"/>
      <c r="ZU5" s="178"/>
      <c r="ZV5" s="177"/>
      <c r="ZW5" s="178"/>
      <c r="ZX5" s="178"/>
      <c r="ZY5" s="177"/>
      <c r="ZZ5" s="178"/>
      <c r="AAA5" s="178"/>
      <c r="AAB5" s="177"/>
      <c r="AAC5" s="178"/>
      <c r="AAD5" s="178"/>
      <c r="AAE5" s="177"/>
      <c r="AAF5" s="178"/>
      <c r="AAG5" s="178"/>
      <c r="AAH5" s="177"/>
      <c r="AAI5" s="178"/>
      <c r="AAJ5" s="178"/>
      <c r="AAK5" s="177"/>
      <c r="AAL5" s="178"/>
      <c r="AAM5" s="178"/>
      <c r="AAN5" s="177"/>
      <c r="AAO5" s="178"/>
      <c r="AAP5" s="178"/>
      <c r="AAQ5" s="177"/>
      <c r="AAR5" s="178"/>
      <c r="AAS5" s="178"/>
      <c r="AAT5" s="177"/>
      <c r="AAU5" s="178"/>
      <c r="AAV5" s="178"/>
      <c r="AAW5" s="177"/>
      <c r="AAX5" s="178"/>
      <c r="AAY5" s="178"/>
      <c r="AAZ5" s="177"/>
      <c r="ABA5" s="178"/>
      <c r="ABB5" s="178"/>
      <c r="ABC5" s="177"/>
      <c r="ABD5" s="178"/>
      <c r="ABE5" s="178"/>
      <c r="ABF5" s="177"/>
      <c r="ABG5" s="178"/>
      <c r="ABH5" s="178"/>
      <c r="ABI5" s="177"/>
      <c r="ABJ5" s="178"/>
      <c r="ABK5" s="178"/>
      <c r="ABL5" s="177"/>
      <c r="ABM5" s="178"/>
      <c r="ABN5" s="178"/>
      <c r="ABO5" s="177"/>
      <c r="ABP5" s="178"/>
      <c r="ABQ5" s="178"/>
      <c r="ABR5" s="177"/>
      <c r="ABS5" s="178"/>
      <c r="ABT5" s="178"/>
      <c r="ABU5" s="177"/>
      <c r="ABV5" s="178"/>
      <c r="ABW5" s="178"/>
      <c r="ABX5" s="177"/>
      <c r="ABY5" s="178"/>
      <c r="ABZ5" s="178"/>
      <c r="ACA5" s="177"/>
      <c r="ACB5" s="178"/>
      <c r="ACC5" s="178"/>
      <c r="ACD5" s="177"/>
      <c r="ACE5" s="178"/>
      <c r="ACF5" s="178"/>
      <c r="ACG5" s="177"/>
      <c r="ACH5" s="178"/>
      <c r="ACI5" s="178"/>
      <c r="ACJ5" s="177"/>
      <c r="ACK5" s="178"/>
      <c r="ACL5" s="178"/>
      <c r="ACM5" s="177"/>
      <c r="ACN5" s="178"/>
      <c r="ACO5" s="178"/>
      <c r="ACP5" s="177"/>
      <c r="ACQ5" s="178"/>
      <c r="ACR5" s="178"/>
      <c r="ACS5" s="177"/>
      <c r="ACT5" s="178"/>
      <c r="ACU5" s="178"/>
      <c r="ACV5" s="177"/>
      <c r="ACW5" s="178"/>
      <c r="ACX5" s="178"/>
      <c r="ACY5" s="177"/>
      <c r="ACZ5" s="178"/>
      <c r="ADA5" s="178"/>
      <c r="ADB5" s="177"/>
      <c r="ADC5" s="178"/>
      <c r="ADD5" s="178"/>
      <c r="ADE5" s="177"/>
      <c r="ADF5" s="178"/>
      <c r="ADG5" s="178"/>
      <c r="ADH5" s="177"/>
      <c r="ADI5" s="178"/>
      <c r="ADJ5" s="178"/>
      <c r="ADK5" s="177"/>
      <c r="ADL5" s="178"/>
      <c r="ADM5" s="178"/>
      <c r="ADN5" s="177"/>
      <c r="ADO5" s="178"/>
      <c r="ADP5" s="178"/>
      <c r="ADQ5" s="177"/>
      <c r="ADR5" s="178"/>
      <c r="ADS5" s="178"/>
      <c r="ADT5" s="177"/>
      <c r="ADU5" s="178"/>
      <c r="ADV5" s="178"/>
      <c r="ADW5" s="177"/>
      <c r="ADX5" s="178"/>
      <c r="ADY5" s="178"/>
      <c r="ADZ5" s="177"/>
      <c r="AEA5" s="178"/>
      <c r="AEB5" s="178"/>
      <c r="AEC5" s="177"/>
      <c r="AED5" s="178"/>
      <c r="AEE5" s="178"/>
      <c r="AEF5" s="177"/>
      <c r="AEG5" s="178"/>
      <c r="AEH5" s="178"/>
      <c r="AEI5" s="177"/>
      <c r="AEJ5" s="178"/>
      <c r="AEK5" s="178"/>
      <c r="AEL5" s="177"/>
      <c r="AEM5" s="178"/>
      <c r="AEN5" s="178"/>
      <c r="AEO5" s="177"/>
      <c r="AEP5" s="178"/>
      <c r="AEQ5" s="178"/>
      <c r="AER5" s="177"/>
      <c r="AES5" s="178"/>
      <c r="AET5" s="178"/>
      <c r="AEU5" s="177"/>
      <c r="AEV5" s="178"/>
      <c r="AEW5" s="178"/>
      <c r="AEX5" s="177"/>
      <c r="AEY5" s="178"/>
      <c r="AEZ5" s="178"/>
      <c r="AFA5" s="177"/>
      <c r="AFB5" s="178"/>
      <c r="AFC5" s="178"/>
      <c r="AFD5" s="177"/>
      <c r="AFE5" s="178"/>
      <c r="AFF5" s="178"/>
      <c r="AFG5" s="177"/>
      <c r="AFH5" s="178"/>
      <c r="AFI5" s="178"/>
      <c r="AFJ5" s="177"/>
      <c r="AFK5" s="178"/>
      <c r="AFL5" s="178"/>
      <c r="AFM5" s="177"/>
      <c r="AFN5" s="178"/>
      <c r="AFO5" s="178"/>
      <c r="AFP5" s="177"/>
      <c r="AFQ5" s="178"/>
      <c r="AFR5" s="178"/>
      <c r="AFS5" s="177"/>
      <c r="AFT5" s="178"/>
      <c r="AFU5" s="178"/>
      <c r="AFV5" s="177"/>
      <c r="AFW5" s="178"/>
      <c r="AFX5" s="178"/>
      <c r="AFY5" s="177"/>
      <c r="AFZ5" s="178"/>
      <c r="AGA5" s="178"/>
      <c r="AGB5" s="177"/>
      <c r="AGC5" s="178"/>
      <c r="AGD5" s="178"/>
      <c r="AGE5" s="177"/>
      <c r="AGF5" s="178"/>
      <c r="AGG5" s="178"/>
      <c r="AGH5" s="177"/>
      <c r="AGI5" s="178"/>
      <c r="AGJ5" s="178"/>
      <c r="AGK5" s="177"/>
      <c r="AGL5" s="178"/>
      <c r="AGM5" s="178"/>
      <c r="AGN5" s="177"/>
      <c r="AGO5" s="178"/>
      <c r="AGP5" s="178"/>
      <c r="AGQ5" s="177"/>
      <c r="AGR5" s="178"/>
      <c r="AGS5" s="178"/>
      <c r="AGT5" s="177"/>
      <c r="AGU5" s="178"/>
      <c r="AGV5" s="178"/>
      <c r="AGW5" s="177"/>
      <c r="AGX5" s="178"/>
      <c r="AGY5" s="178"/>
      <c r="AGZ5" s="177"/>
      <c r="AHA5" s="178"/>
      <c r="AHB5" s="178"/>
      <c r="AHC5" s="177"/>
      <c r="AHD5" s="178"/>
      <c r="AHE5" s="178"/>
      <c r="AHF5" s="177"/>
      <c r="AHG5" s="178"/>
      <c r="AHH5" s="178"/>
      <c r="AHI5" s="177"/>
      <c r="AHJ5" s="178"/>
      <c r="AHK5" s="178"/>
      <c r="AHL5" s="177"/>
      <c r="AHM5" s="178"/>
      <c r="AHN5" s="178"/>
      <c r="AHO5" s="177"/>
      <c r="AHP5" s="178"/>
      <c r="AHQ5" s="178"/>
      <c r="AHR5" s="177"/>
      <c r="AHS5" s="178"/>
      <c r="AHT5" s="178"/>
      <c r="AHU5" s="177"/>
      <c r="AHV5" s="178"/>
      <c r="AHW5" s="178"/>
      <c r="AHX5" s="177"/>
      <c r="AHY5" s="178"/>
      <c r="AHZ5" s="178"/>
      <c r="AIA5" s="177"/>
      <c r="AIB5" s="178"/>
      <c r="AIC5" s="178"/>
      <c r="AID5" s="177"/>
      <c r="AIE5" s="178"/>
      <c r="AIF5" s="178"/>
      <c r="AIG5" s="177"/>
      <c r="AIH5" s="178"/>
      <c r="AII5" s="178"/>
      <c r="AIJ5" s="177"/>
      <c r="AIK5" s="178"/>
      <c r="AIL5" s="178"/>
      <c r="AIM5" s="177"/>
      <c r="AIN5" s="178"/>
      <c r="AIO5" s="178"/>
      <c r="AIP5" s="177"/>
      <c r="AIQ5" s="178"/>
      <c r="AIR5" s="178"/>
      <c r="AIS5" s="177"/>
      <c r="AIT5" s="178"/>
      <c r="AIU5" s="178"/>
      <c r="AIV5" s="177"/>
      <c r="AIW5" s="178"/>
      <c r="AIX5" s="178"/>
      <c r="AIY5" s="177"/>
      <c r="AIZ5" s="178"/>
      <c r="AJA5" s="178"/>
      <c r="AJB5" s="177"/>
      <c r="AJC5" s="178"/>
      <c r="AJD5" s="178"/>
      <c r="AJE5" s="177"/>
      <c r="AJF5" s="178"/>
      <c r="AJG5" s="178"/>
      <c r="AJH5" s="177"/>
      <c r="AJI5" s="178"/>
      <c r="AJJ5" s="178"/>
      <c r="AJK5" s="177"/>
      <c r="AJL5" s="178"/>
      <c r="AJM5" s="178"/>
      <c r="AJN5" s="177"/>
      <c r="AJO5" s="178"/>
      <c r="AJP5" s="178"/>
      <c r="AJQ5" s="177"/>
      <c r="AJR5" s="178"/>
      <c r="AJS5" s="178"/>
      <c r="AJT5" s="177"/>
      <c r="AJU5" s="178"/>
      <c r="AJV5" s="178"/>
      <c r="AJW5" s="177"/>
      <c r="AJX5" s="178"/>
      <c r="AJY5" s="178"/>
      <c r="AJZ5" s="177"/>
      <c r="AKA5" s="178"/>
      <c r="AKB5" s="178"/>
      <c r="AKC5" s="177"/>
      <c r="AKD5" s="178"/>
      <c r="AKE5" s="178"/>
      <c r="AKF5" s="177"/>
      <c r="AKG5" s="178"/>
      <c r="AKH5" s="178"/>
      <c r="AKI5" s="177"/>
      <c r="AKJ5" s="178"/>
      <c r="AKK5" s="178"/>
      <c r="AKL5" s="177"/>
      <c r="AKM5" s="178"/>
      <c r="AKN5" s="178"/>
      <c r="AKO5" s="177"/>
      <c r="AKP5" s="178"/>
      <c r="AKQ5" s="178"/>
      <c r="AKR5" s="177"/>
      <c r="AKS5" s="178"/>
      <c r="AKT5" s="178"/>
      <c r="AKU5" s="177"/>
      <c r="AKV5" s="178"/>
      <c r="AKW5" s="178"/>
      <c r="AKX5" s="177"/>
      <c r="AKY5" s="178"/>
      <c r="AKZ5" s="178"/>
      <c r="ALA5" s="177"/>
      <c r="ALB5" s="178"/>
      <c r="ALC5" s="178"/>
      <c r="ALD5" s="177"/>
      <c r="ALE5" s="178"/>
      <c r="ALF5" s="178"/>
      <c r="ALG5" s="177"/>
      <c r="ALH5" s="178"/>
      <c r="ALI5" s="178"/>
      <c r="ALJ5" s="177"/>
      <c r="ALK5" s="178"/>
      <c r="ALL5" s="178"/>
      <c r="ALM5" s="177"/>
      <c r="ALN5" s="178"/>
      <c r="ALO5" s="178"/>
      <c r="ALP5" s="177"/>
      <c r="ALQ5" s="178"/>
      <c r="ALR5" s="178"/>
      <c r="ALS5" s="177"/>
      <c r="ALT5" s="178"/>
      <c r="ALU5" s="178"/>
      <c r="ALV5" s="177"/>
      <c r="ALW5" s="178"/>
      <c r="ALX5" s="178"/>
      <c r="ALY5" s="177"/>
      <c r="ALZ5" s="178"/>
      <c r="AMA5" s="178"/>
      <c r="AMB5" s="177"/>
      <c r="AMC5" s="178"/>
      <c r="AMD5" s="178"/>
      <c r="AME5" s="177"/>
      <c r="AMF5" s="178"/>
      <c r="AMG5" s="178"/>
      <c r="AMH5" s="177"/>
      <c r="AMI5" s="178"/>
      <c r="AMJ5" s="178"/>
      <c r="AMK5" s="177"/>
      <c r="AML5" s="178"/>
      <c r="AMM5" s="178"/>
      <c r="AMN5" s="177"/>
      <c r="AMO5" s="178"/>
      <c r="AMP5" s="178"/>
      <c r="AMQ5" s="177"/>
      <c r="AMR5" s="178"/>
      <c r="AMS5" s="178"/>
      <c r="AMT5" s="177"/>
      <c r="AMU5" s="178"/>
      <c r="AMV5" s="178"/>
      <c r="AMW5" s="177"/>
      <c r="AMX5" s="178"/>
      <c r="AMY5" s="178"/>
      <c r="AMZ5" s="177"/>
      <c r="ANA5" s="178"/>
      <c r="ANB5" s="178"/>
      <c r="ANC5" s="177"/>
      <c r="AND5" s="178"/>
      <c r="ANE5" s="178"/>
      <c r="ANF5" s="177"/>
      <c r="ANG5" s="178"/>
      <c r="ANH5" s="178"/>
      <c r="ANI5" s="177"/>
      <c r="ANJ5" s="178"/>
      <c r="ANK5" s="178"/>
      <c r="ANL5" s="177"/>
      <c r="ANM5" s="178"/>
      <c r="ANN5" s="178"/>
      <c r="ANO5" s="177"/>
      <c r="ANP5" s="178"/>
      <c r="ANQ5" s="178"/>
      <c r="ANR5" s="177"/>
      <c r="ANS5" s="178"/>
      <c r="ANT5" s="178"/>
      <c r="ANU5" s="177"/>
      <c r="ANV5" s="178"/>
      <c r="ANW5" s="178"/>
      <c r="ANX5" s="177"/>
      <c r="ANY5" s="178"/>
      <c r="ANZ5" s="178"/>
      <c r="AOA5" s="177"/>
      <c r="AOB5" s="178"/>
      <c r="AOC5" s="178"/>
      <c r="AOD5" s="177"/>
      <c r="AOE5" s="178"/>
      <c r="AOF5" s="178"/>
      <c r="AOG5" s="177"/>
      <c r="AOH5" s="178"/>
      <c r="AOI5" s="178"/>
      <c r="AOJ5" s="177"/>
      <c r="AOK5" s="178"/>
      <c r="AOL5" s="178"/>
      <c r="AOM5" s="177"/>
      <c r="AON5" s="178"/>
      <c r="AOO5" s="178"/>
      <c r="AOP5" s="177"/>
      <c r="AOQ5" s="178"/>
      <c r="AOR5" s="178"/>
      <c r="AOS5" s="177"/>
      <c r="AOT5" s="178"/>
      <c r="AOU5" s="178"/>
      <c r="AOV5" s="177"/>
      <c r="AOW5" s="178"/>
      <c r="AOX5" s="178"/>
      <c r="AOY5" s="177"/>
      <c r="AOZ5" s="178"/>
      <c r="APA5" s="178"/>
      <c r="APB5" s="177"/>
      <c r="APC5" s="178"/>
      <c r="APD5" s="178"/>
      <c r="APE5" s="177"/>
      <c r="APF5" s="178"/>
      <c r="APG5" s="178"/>
      <c r="APH5" s="177"/>
      <c r="API5" s="178"/>
      <c r="APJ5" s="178"/>
      <c r="APK5" s="177"/>
      <c r="APL5" s="178"/>
      <c r="APM5" s="178"/>
      <c r="APN5" s="177"/>
      <c r="APO5" s="178"/>
      <c r="APP5" s="178"/>
      <c r="APQ5" s="177"/>
      <c r="APR5" s="178"/>
      <c r="APS5" s="178"/>
      <c r="APT5" s="177"/>
      <c r="APU5" s="178"/>
      <c r="APV5" s="178"/>
      <c r="APW5" s="177"/>
      <c r="APX5" s="178"/>
      <c r="APY5" s="178"/>
      <c r="APZ5" s="177"/>
      <c r="AQA5" s="178"/>
      <c r="AQB5" s="178"/>
      <c r="AQC5" s="177"/>
      <c r="AQD5" s="178"/>
      <c r="AQE5" s="178"/>
      <c r="AQF5" s="177"/>
      <c r="AQG5" s="178"/>
      <c r="AQH5" s="178"/>
      <c r="AQI5" s="177"/>
      <c r="AQJ5" s="178"/>
      <c r="AQK5" s="178"/>
      <c r="AQL5" s="177"/>
      <c r="AQM5" s="178"/>
      <c r="AQN5" s="178"/>
      <c r="AQO5" s="177"/>
      <c r="AQP5" s="178"/>
      <c r="AQQ5" s="178"/>
      <c r="AQR5" s="177"/>
      <c r="AQS5" s="178"/>
      <c r="AQT5" s="178"/>
      <c r="AQU5" s="177"/>
      <c r="AQV5" s="178"/>
      <c r="AQW5" s="178"/>
      <c r="AQX5" s="177"/>
      <c r="AQY5" s="178"/>
      <c r="AQZ5" s="178"/>
      <c r="ARA5" s="177"/>
      <c r="ARB5" s="178"/>
      <c r="ARC5" s="178"/>
      <c r="ARD5" s="177"/>
      <c r="ARE5" s="178"/>
      <c r="ARF5" s="178"/>
      <c r="ARG5" s="177"/>
      <c r="ARH5" s="178"/>
      <c r="ARI5" s="178"/>
      <c r="ARJ5" s="177"/>
      <c r="ARK5" s="178"/>
      <c r="ARL5" s="178"/>
      <c r="ARM5" s="177"/>
      <c r="ARN5" s="178"/>
      <c r="ARO5" s="178"/>
      <c r="ARP5" s="177"/>
      <c r="ARQ5" s="178"/>
      <c r="ARR5" s="178"/>
      <c r="ARS5" s="177"/>
      <c r="ART5" s="178"/>
      <c r="ARU5" s="178"/>
      <c r="ARV5" s="177"/>
      <c r="ARW5" s="178"/>
      <c r="ARX5" s="178"/>
      <c r="ARY5" s="177"/>
      <c r="ARZ5" s="178"/>
      <c r="ASA5" s="178"/>
      <c r="ASB5" s="177"/>
      <c r="ASC5" s="178"/>
      <c r="ASD5" s="178"/>
      <c r="ASE5" s="177"/>
      <c r="ASF5" s="178"/>
      <c r="ASG5" s="178"/>
      <c r="ASH5" s="177"/>
      <c r="ASI5" s="178"/>
      <c r="ASJ5" s="178"/>
      <c r="ASK5" s="177"/>
      <c r="ASL5" s="178"/>
      <c r="ASM5" s="178"/>
      <c r="ASN5" s="177"/>
      <c r="ASO5" s="178"/>
      <c r="ASP5" s="178"/>
      <c r="ASQ5" s="177"/>
      <c r="ASR5" s="178"/>
      <c r="ASS5" s="178"/>
      <c r="AST5" s="177"/>
      <c r="ASU5" s="178"/>
      <c r="ASV5" s="178"/>
      <c r="ASW5" s="177"/>
      <c r="ASX5" s="178"/>
      <c r="ASY5" s="178"/>
      <c r="ASZ5" s="177"/>
      <c r="ATA5" s="178"/>
      <c r="ATB5" s="178"/>
      <c r="ATC5" s="177"/>
      <c r="ATD5" s="178"/>
      <c r="ATE5" s="178"/>
      <c r="ATF5" s="177"/>
      <c r="ATG5" s="178"/>
      <c r="ATH5" s="178"/>
      <c r="ATI5" s="177"/>
      <c r="ATJ5" s="178"/>
      <c r="ATK5" s="178"/>
      <c r="ATL5" s="177"/>
      <c r="ATM5" s="178"/>
      <c r="ATN5" s="178"/>
      <c r="ATO5" s="177"/>
      <c r="ATP5" s="178"/>
      <c r="ATQ5" s="178"/>
      <c r="ATR5" s="177"/>
      <c r="ATS5" s="178"/>
      <c r="ATT5" s="178"/>
      <c r="ATU5" s="177"/>
      <c r="ATV5" s="178"/>
      <c r="ATW5" s="178"/>
      <c r="ATX5" s="177"/>
      <c r="ATY5" s="178"/>
      <c r="ATZ5" s="178"/>
      <c r="AUA5" s="177"/>
      <c r="AUB5" s="178"/>
      <c r="AUC5" s="178"/>
      <c r="AUD5" s="177"/>
      <c r="AUE5" s="178"/>
      <c r="AUF5" s="178"/>
      <c r="AUG5" s="177"/>
      <c r="AUH5" s="178"/>
      <c r="AUI5" s="178"/>
      <c r="AUJ5" s="177"/>
      <c r="AUK5" s="178"/>
      <c r="AUL5" s="178"/>
      <c r="AUM5" s="177"/>
      <c r="AUN5" s="178"/>
      <c r="AUO5" s="178"/>
      <c r="AUP5" s="177"/>
      <c r="AUQ5" s="178"/>
      <c r="AUR5" s="178"/>
      <c r="AUS5" s="177"/>
      <c r="AUT5" s="178"/>
      <c r="AUU5" s="178"/>
      <c r="AUV5" s="177"/>
      <c r="AUW5" s="178"/>
      <c r="AUX5" s="178"/>
      <c r="AUY5" s="177"/>
      <c r="AUZ5" s="178"/>
      <c r="AVA5" s="178"/>
      <c r="AVB5" s="177"/>
      <c r="AVC5" s="178"/>
      <c r="AVD5" s="178"/>
      <c r="AVE5" s="177"/>
      <c r="AVF5" s="178"/>
      <c r="AVG5" s="178"/>
      <c r="AVH5" s="177"/>
      <c r="AVI5" s="178"/>
      <c r="AVJ5" s="178"/>
      <c r="AVK5" s="177"/>
      <c r="AVL5" s="178"/>
      <c r="AVM5" s="178"/>
      <c r="AVN5" s="177"/>
      <c r="AVO5" s="178"/>
      <c r="AVP5" s="178"/>
      <c r="AVQ5" s="177"/>
      <c r="AVR5" s="178"/>
      <c r="AVS5" s="178"/>
      <c r="AVT5" s="177"/>
      <c r="AVU5" s="178"/>
      <c r="AVV5" s="178"/>
      <c r="AVW5" s="177"/>
      <c r="AVX5" s="178"/>
      <c r="AVY5" s="178"/>
      <c r="AVZ5" s="177"/>
      <c r="AWA5" s="178"/>
      <c r="AWB5" s="178"/>
      <c r="AWC5" s="177"/>
      <c r="AWD5" s="178"/>
      <c r="AWE5" s="178"/>
      <c r="AWF5" s="177"/>
      <c r="AWG5" s="178"/>
      <c r="AWH5" s="178"/>
      <c r="AWI5" s="177"/>
      <c r="AWJ5" s="178"/>
      <c r="AWK5" s="178"/>
      <c r="AWL5" s="177"/>
      <c r="AWM5" s="178"/>
      <c r="AWN5" s="178"/>
      <c r="AWO5" s="177"/>
      <c r="AWP5" s="178"/>
      <c r="AWQ5" s="178"/>
      <c r="AWR5" s="177"/>
      <c r="AWS5" s="178"/>
      <c r="AWT5" s="178"/>
      <c r="AWU5" s="177"/>
      <c r="AWV5" s="178"/>
      <c r="AWW5" s="178"/>
      <c r="AWX5" s="177"/>
      <c r="AWY5" s="178"/>
      <c r="AWZ5" s="178"/>
      <c r="AXA5" s="177"/>
      <c r="AXB5" s="178"/>
      <c r="AXC5" s="178"/>
      <c r="AXD5" s="177"/>
      <c r="AXE5" s="178"/>
      <c r="AXF5" s="178"/>
      <c r="AXG5" s="177"/>
      <c r="AXH5" s="178"/>
      <c r="AXI5" s="178"/>
      <c r="AXJ5" s="177"/>
      <c r="AXK5" s="178"/>
      <c r="AXL5" s="178"/>
      <c r="AXM5" s="177"/>
      <c r="AXN5" s="178"/>
      <c r="AXO5" s="178"/>
      <c r="AXP5" s="177"/>
      <c r="AXQ5" s="178"/>
      <c r="AXR5" s="178"/>
      <c r="AXS5" s="177"/>
      <c r="AXT5" s="178"/>
      <c r="AXU5" s="178"/>
      <c r="AXV5" s="177"/>
      <c r="AXW5" s="178"/>
      <c r="AXX5" s="178"/>
      <c r="AXY5" s="177"/>
      <c r="AXZ5" s="178"/>
      <c r="AYA5" s="178"/>
      <c r="AYB5" s="177"/>
      <c r="AYC5" s="178"/>
      <c r="AYD5" s="178"/>
      <c r="AYE5" s="177"/>
      <c r="AYF5" s="178"/>
      <c r="AYG5" s="178"/>
      <c r="AYH5" s="177"/>
      <c r="AYI5" s="178"/>
      <c r="AYJ5" s="178"/>
      <c r="AYK5" s="177"/>
      <c r="AYL5" s="178"/>
      <c r="AYM5" s="178"/>
      <c r="AYN5" s="177"/>
      <c r="AYO5" s="178"/>
      <c r="AYP5" s="178"/>
      <c r="AYQ5" s="177"/>
      <c r="AYR5" s="178"/>
      <c r="AYS5" s="178"/>
      <c r="AYT5" s="177"/>
      <c r="AYU5" s="178"/>
      <c r="AYV5" s="178"/>
      <c r="AYW5" s="177"/>
      <c r="AYX5" s="178"/>
      <c r="AYY5" s="178"/>
      <c r="AYZ5" s="177"/>
      <c r="AZA5" s="178"/>
      <c r="AZB5" s="178"/>
      <c r="AZC5" s="177"/>
      <c r="AZD5" s="178"/>
      <c r="AZE5" s="178"/>
      <c r="AZF5" s="177"/>
      <c r="AZG5" s="178"/>
      <c r="AZH5" s="178"/>
      <c r="AZI5" s="177"/>
      <c r="AZJ5" s="178"/>
      <c r="AZK5" s="178"/>
      <c r="AZL5" s="177"/>
      <c r="AZM5" s="178"/>
      <c r="AZN5" s="178"/>
      <c r="AZO5" s="177"/>
      <c r="AZP5" s="178"/>
      <c r="AZQ5" s="178"/>
      <c r="AZR5" s="177"/>
      <c r="AZS5" s="178"/>
      <c r="AZT5" s="178"/>
      <c r="AZU5" s="177"/>
      <c r="AZV5" s="178"/>
      <c r="AZW5" s="178"/>
      <c r="AZX5" s="177"/>
      <c r="AZY5" s="178"/>
      <c r="AZZ5" s="178"/>
      <c r="BAA5" s="177"/>
      <c r="BAB5" s="178"/>
      <c r="BAC5" s="178"/>
      <c r="BAD5" s="177"/>
      <c r="BAE5" s="178"/>
      <c r="BAF5" s="178"/>
      <c r="BAG5" s="177"/>
      <c r="BAH5" s="178"/>
      <c r="BAI5" s="178"/>
      <c r="BAJ5" s="177"/>
      <c r="BAK5" s="178"/>
      <c r="BAL5" s="178"/>
      <c r="BAM5" s="177"/>
      <c r="BAN5" s="178"/>
      <c r="BAO5" s="178"/>
      <c r="BAP5" s="177"/>
      <c r="BAQ5" s="178"/>
      <c r="BAR5" s="178"/>
      <c r="BAS5" s="177"/>
      <c r="BAT5" s="178"/>
      <c r="BAU5" s="178"/>
      <c r="BAV5" s="177"/>
      <c r="BAW5" s="178"/>
      <c r="BAX5" s="178"/>
      <c r="BAY5" s="177"/>
      <c r="BAZ5" s="178"/>
      <c r="BBA5" s="178"/>
      <c r="BBB5" s="177"/>
      <c r="BBC5" s="178"/>
      <c r="BBD5" s="178"/>
      <c r="BBE5" s="177"/>
      <c r="BBF5" s="178"/>
      <c r="BBG5" s="178"/>
      <c r="BBH5" s="177"/>
      <c r="BBI5" s="178"/>
      <c r="BBJ5" s="178"/>
      <c r="BBK5" s="177"/>
      <c r="BBL5" s="178"/>
      <c r="BBM5" s="178"/>
      <c r="BBN5" s="177"/>
      <c r="BBO5" s="178"/>
      <c r="BBP5" s="178"/>
      <c r="BBQ5" s="177"/>
      <c r="BBR5" s="178"/>
      <c r="BBS5" s="178"/>
      <c r="BBT5" s="177"/>
      <c r="BBU5" s="178"/>
      <c r="BBV5" s="178"/>
      <c r="BBW5" s="177"/>
      <c r="BBX5" s="178"/>
      <c r="BBY5" s="178"/>
      <c r="BBZ5" s="177"/>
      <c r="BCA5" s="178"/>
      <c r="BCB5" s="178"/>
      <c r="BCC5" s="177"/>
      <c r="BCD5" s="178"/>
      <c r="BCE5" s="178"/>
      <c r="BCF5" s="177"/>
      <c r="BCG5" s="178"/>
      <c r="BCH5" s="178"/>
      <c r="BCI5" s="177"/>
      <c r="BCJ5" s="178"/>
      <c r="BCK5" s="178"/>
      <c r="BCL5" s="177"/>
      <c r="BCM5" s="178"/>
      <c r="BCN5" s="178"/>
      <c r="BCO5" s="177"/>
      <c r="BCP5" s="178"/>
      <c r="BCQ5" s="178"/>
      <c r="BCR5" s="177"/>
      <c r="BCS5" s="178"/>
      <c r="BCT5" s="178"/>
      <c r="BCU5" s="177"/>
      <c r="BCV5" s="178"/>
      <c r="BCW5" s="178"/>
      <c r="BCX5" s="177"/>
      <c r="BCY5" s="178"/>
      <c r="BCZ5" s="178"/>
      <c r="BDA5" s="177"/>
      <c r="BDB5" s="178"/>
      <c r="BDC5" s="178"/>
      <c r="BDD5" s="177"/>
      <c r="BDE5" s="178"/>
      <c r="BDF5" s="178"/>
      <c r="BDG5" s="177"/>
      <c r="BDH5" s="178"/>
      <c r="BDI5" s="178"/>
      <c r="BDJ5" s="177"/>
      <c r="BDK5" s="178"/>
      <c r="BDL5" s="178"/>
      <c r="BDM5" s="177"/>
      <c r="BDN5" s="178"/>
      <c r="BDO5" s="178"/>
      <c r="BDP5" s="177"/>
      <c r="BDQ5" s="178"/>
      <c r="BDR5" s="178"/>
      <c r="BDS5" s="177"/>
      <c r="BDT5" s="178"/>
      <c r="BDU5" s="178"/>
      <c r="BDV5" s="177"/>
      <c r="BDW5" s="178"/>
      <c r="BDX5" s="178"/>
      <c r="BDY5" s="177"/>
      <c r="BDZ5" s="178"/>
      <c r="BEA5" s="178"/>
      <c r="BEB5" s="177"/>
      <c r="BEC5" s="178"/>
      <c r="BED5" s="178"/>
      <c r="BEE5" s="177"/>
      <c r="BEF5" s="178"/>
      <c r="BEG5" s="178"/>
      <c r="BEH5" s="177"/>
      <c r="BEI5" s="178"/>
      <c r="BEJ5" s="178"/>
      <c r="BEK5" s="177"/>
      <c r="BEL5" s="178"/>
      <c r="BEM5" s="178"/>
      <c r="BEN5" s="177"/>
      <c r="BEO5" s="178"/>
      <c r="BEP5" s="178"/>
      <c r="BEQ5" s="177"/>
      <c r="BER5" s="178"/>
      <c r="BES5" s="178"/>
      <c r="BET5" s="177"/>
      <c r="BEU5" s="178"/>
      <c r="BEV5" s="178"/>
      <c r="BEW5" s="177"/>
      <c r="BEX5" s="178"/>
      <c r="BEY5" s="178"/>
      <c r="BEZ5" s="177"/>
      <c r="BFA5" s="178"/>
      <c r="BFB5" s="178"/>
      <c r="BFC5" s="177"/>
      <c r="BFD5" s="178"/>
      <c r="BFE5" s="178"/>
      <c r="BFF5" s="177"/>
      <c r="BFG5" s="178"/>
      <c r="BFH5" s="178"/>
      <c r="BFI5" s="177"/>
      <c r="BFJ5" s="178"/>
      <c r="BFK5" s="178"/>
      <c r="BFL5" s="177"/>
      <c r="BFM5" s="178"/>
      <c r="BFN5" s="178"/>
      <c r="BFO5" s="177"/>
      <c r="BFP5" s="178"/>
      <c r="BFQ5" s="178"/>
      <c r="BFR5" s="177"/>
      <c r="BFS5" s="178"/>
      <c r="BFT5" s="178"/>
      <c r="BFU5" s="177"/>
      <c r="BFV5" s="178"/>
      <c r="BFW5" s="178"/>
      <c r="BFX5" s="177"/>
      <c r="BFY5" s="178"/>
      <c r="BFZ5" s="178"/>
      <c r="BGA5" s="177"/>
      <c r="BGB5" s="178"/>
      <c r="BGC5" s="178"/>
      <c r="BGD5" s="177"/>
      <c r="BGE5" s="178"/>
      <c r="BGF5" s="178"/>
      <c r="BGG5" s="177"/>
      <c r="BGH5" s="178"/>
      <c r="BGI5" s="178"/>
      <c r="BGJ5" s="177"/>
      <c r="BGK5" s="178"/>
      <c r="BGL5" s="178"/>
      <c r="BGM5" s="177"/>
      <c r="BGN5" s="178"/>
      <c r="BGO5" s="178"/>
      <c r="BGP5" s="177"/>
      <c r="BGQ5" s="178"/>
      <c r="BGR5" s="178"/>
      <c r="BGS5" s="177"/>
      <c r="BGT5" s="178"/>
      <c r="BGU5" s="178"/>
      <c r="BGV5" s="177"/>
      <c r="BGW5" s="178"/>
      <c r="BGX5" s="178"/>
      <c r="BGY5" s="177"/>
      <c r="BGZ5" s="178"/>
      <c r="BHA5" s="178"/>
      <c r="BHB5" s="177"/>
      <c r="BHC5" s="178"/>
      <c r="BHD5" s="178"/>
      <c r="BHE5" s="177"/>
      <c r="BHF5" s="178"/>
      <c r="BHG5" s="178"/>
      <c r="BHH5" s="177"/>
      <c r="BHI5" s="178"/>
      <c r="BHJ5" s="178"/>
      <c r="BHK5" s="177"/>
      <c r="BHL5" s="178"/>
      <c r="BHM5" s="178"/>
      <c r="BHN5" s="177"/>
      <c r="BHO5" s="178"/>
      <c r="BHP5" s="178"/>
      <c r="BHQ5" s="177"/>
      <c r="BHR5" s="178"/>
      <c r="BHS5" s="178"/>
      <c r="BHT5" s="177"/>
      <c r="BHU5" s="178"/>
      <c r="BHV5" s="178"/>
      <c r="BHW5" s="177"/>
      <c r="BHX5" s="178"/>
      <c r="BHY5" s="178"/>
      <c r="BHZ5" s="177"/>
      <c r="BIA5" s="178"/>
      <c r="BIB5" s="178"/>
      <c r="BIC5" s="177"/>
      <c r="BID5" s="178"/>
      <c r="BIE5" s="178"/>
      <c r="BIF5" s="177"/>
      <c r="BIG5" s="178"/>
      <c r="BIH5" s="178"/>
      <c r="BII5" s="177"/>
      <c r="BIJ5" s="178"/>
      <c r="BIK5" s="178"/>
      <c r="BIL5" s="177"/>
      <c r="BIM5" s="178"/>
      <c r="BIN5" s="178"/>
      <c r="BIO5" s="177"/>
      <c r="BIP5" s="178"/>
      <c r="BIQ5" s="178"/>
      <c r="BIR5" s="177"/>
      <c r="BIS5" s="178"/>
      <c r="BIT5" s="178"/>
      <c r="BIU5" s="177"/>
      <c r="BIV5" s="178"/>
      <c r="BIW5" s="178"/>
      <c r="BIX5" s="177"/>
      <c r="BIY5" s="178"/>
      <c r="BIZ5" s="178"/>
      <c r="BJA5" s="177"/>
      <c r="BJB5" s="178"/>
      <c r="BJC5" s="178"/>
      <c r="BJD5" s="177"/>
      <c r="BJE5" s="178"/>
      <c r="BJF5" s="178"/>
      <c r="BJG5" s="177"/>
      <c r="BJH5" s="178"/>
      <c r="BJI5" s="178"/>
      <c r="BJJ5" s="177"/>
      <c r="BJK5" s="178"/>
      <c r="BJL5" s="178"/>
      <c r="BJM5" s="177"/>
      <c r="BJN5" s="178"/>
      <c r="BJO5" s="178"/>
      <c r="BJP5" s="177"/>
      <c r="BJQ5" s="178"/>
      <c r="BJR5" s="178"/>
      <c r="BJS5" s="177"/>
      <c r="BJT5" s="178"/>
      <c r="BJU5" s="178"/>
      <c r="BJV5" s="177"/>
      <c r="BJW5" s="178"/>
      <c r="BJX5" s="178"/>
      <c r="BJY5" s="177"/>
      <c r="BJZ5" s="178"/>
      <c r="BKA5" s="178"/>
      <c r="BKB5" s="177"/>
      <c r="BKC5" s="178"/>
      <c r="BKD5" s="178"/>
      <c r="BKE5" s="177"/>
      <c r="BKF5" s="178"/>
      <c r="BKG5" s="178"/>
      <c r="BKH5" s="177"/>
      <c r="BKI5" s="178"/>
      <c r="BKJ5" s="178"/>
      <c r="BKK5" s="177"/>
      <c r="BKL5" s="178"/>
      <c r="BKM5" s="178"/>
      <c r="BKN5" s="177"/>
      <c r="BKO5" s="178"/>
      <c r="BKP5" s="178"/>
      <c r="BKQ5" s="177"/>
      <c r="BKR5" s="178"/>
      <c r="BKS5" s="178"/>
      <c r="BKT5" s="177"/>
      <c r="BKU5" s="178"/>
      <c r="BKV5" s="178"/>
      <c r="BKW5" s="177"/>
      <c r="BKX5" s="178"/>
      <c r="BKY5" s="178"/>
      <c r="BKZ5" s="177"/>
      <c r="BLA5" s="178"/>
      <c r="BLB5" s="178"/>
      <c r="BLC5" s="177"/>
      <c r="BLD5" s="178"/>
      <c r="BLE5" s="178"/>
      <c r="BLF5" s="177"/>
      <c r="BLG5" s="178"/>
      <c r="BLH5" s="178"/>
      <c r="BLI5" s="177"/>
      <c r="BLJ5" s="178"/>
      <c r="BLK5" s="178"/>
      <c r="BLL5" s="177"/>
      <c r="BLM5" s="178"/>
      <c r="BLN5" s="178"/>
      <c r="BLO5" s="177"/>
      <c r="BLP5" s="178"/>
      <c r="BLQ5" s="178"/>
      <c r="BLR5" s="177"/>
      <c r="BLS5" s="178"/>
      <c r="BLT5" s="178"/>
      <c r="BLU5" s="177"/>
      <c r="BLV5" s="178"/>
      <c r="BLW5" s="178"/>
      <c r="BLX5" s="177"/>
      <c r="BLY5" s="178"/>
      <c r="BLZ5" s="178"/>
      <c r="BMA5" s="177"/>
      <c r="BMB5" s="178"/>
      <c r="BMC5" s="178"/>
      <c r="BMD5" s="177"/>
      <c r="BME5" s="178"/>
      <c r="BMF5" s="178"/>
      <c r="BMG5" s="177"/>
      <c r="BMH5" s="178"/>
      <c r="BMI5" s="178"/>
      <c r="BMJ5" s="177"/>
      <c r="BMK5" s="178"/>
      <c r="BML5" s="178"/>
      <c r="BMM5" s="177"/>
      <c r="BMN5" s="178"/>
      <c r="BMO5" s="178"/>
      <c r="BMP5" s="177"/>
      <c r="BMQ5" s="178"/>
      <c r="BMR5" s="178"/>
      <c r="BMS5" s="177"/>
      <c r="BMT5" s="178"/>
      <c r="BMU5" s="178"/>
      <c r="BMV5" s="177"/>
      <c r="BMW5" s="178"/>
      <c r="BMX5" s="178"/>
      <c r="BMY5" s="177"/>
      <c r="BMZ5" s="178"/>
      <c r="BNA5" s="178"/>
      <c r="BNB5" s="177"/>
      <c r="BNC5" s="178"/>
      <c r="BND5" s="178"/>
      <c r="BNE5" s="177"/>
      <c r="BNF5" s="178"/>
      <c r="BNG5" s="178"/>
      <c r="BNH5" s="177"/>
      <c r="BNI5" s="178"/>
      <c r="BNJ5" s="178"/>
      <c r="BNK5" s="177"/>
      <c r="BNL5" s="178"/>
      <c r="BNM5" s="178"/>
      <c r="BNN5" s="177"/>
      <c r="BNO5" s="178"/>
      <c r="BNP5" s="178"/>
      <c r="BNQ5" s="177"/>
      <c r="BNR5" s="178"/>
      <c r="BNS5" s="178"/>
      <c r="BNT5" s="177"/>
      <c r="BNU5" s="178"/>
      <c r="BNV5" s="178"/>
      <c r="BNW5" s="177"/>
      <c r="BNX5" s="178"/>
      <c r="BNY5" s="178"/>
      <c r="BNZ5" s="177"/>
      <c r="BOA5" s="178"/>
      <c r="BOB5" s="178"/>
      <c r="BOC5" s="177"/>
      <c r="BOD5" s="178"/>
      <c r="BOE5" s="178"/>
      <c r="BOF5" s="177"/>
      <c r="BOG5" s="178"/>
      <c r="BOH5" s="178"/>
      <c r="BOI5" s="177"/>
      <c r="BOJ5" s="178"/>
      <c r="BOK5" s="178"/>
      <c r="BOL5" s="177"/>
      <c r="BOM5" s="178"/>
      <c r="BON5" s="178"/>
      <c r="BOO5" s="177"/>
      <c r="BOP5" s="178"/>
      <c r="BOQ5" s="178"/>
      <c r="BOR5" s="177"/>
      <c r="BOS5" s="178"/>
      <c r="BOT5" s="178"/>
      <c r="BOU5" s="177"/>
      <c r="BOV5" s="178"/>
      <c r="BOW5" s="178"/>
      <c r="BOX5" s="177"/>
      <c r="BOY5" s="178"/>
      <c r="BOZ5" s="178"/>
      <c r="BPA5" s="177"/>
      <c r="BPB5" s="178"/>
      <c r="BPC5" s="178"/>
      <c r="BPD5" s="177"/>
      <c r="BPE5" s="178"/>
      <c r="BPF5" s="178"/>
      <c r="BPG5" s="177"/>
      <c r="BPH5" s="178"/>
      <c r="BPI5" s="178"/>
      <c r="BPJ5" s="177"/>
      <c r="BPK5" s="178"/>
      <c r="BPL5" s="178"/>
      <c r="BPM5" s="177"/>
      <c r="BPN5" s="178"/>
      <c r="BPO5" s="178"/>
      <c r="BPP5" s="177"/>
      <c r="BPQ5" s="178"/>
      <c r="BPR5" s="178"/>
      <c r="BPS5" s="177"/>
      <c r="BPT5" s="178"/>
      <c r="BPU5" s="178"/>
      <c r="BPV5" s="177"/>
      <c r="BPW5" s="178"/>
      <c r="BPX5" s="178"/>
      <c r="BPY5" s="177"/>
      <c r="BPZ5" s="178"/>
      <c r="BQA5" s="178"/>
      <c r="BQB5" s="177"/>
      <c r="BQC5" s="178"/>
      <c r="BQD5" s="178"/>
      <c r="BQE5" s="177"/>
      <c r="BQF5" s="178"/>
      <c r="BQG5" s="178"/>
      <c r="BQH5" s="177"/>
      <c r="BQI5" s="178"/>
      <c r="BQJ5" s="178"/>
      <c r="BQK5" s="177"/>
      <c r="BQL5" s="178"/>
      <c r="BQM5" s="178"/>
      <c r="BQN5" s="177"/>
      <c r="BQO5" s="178"/>
      <c r="BQP5" s="178"/>
      <c r="BQQ5" s="177"/>
      <c r="BQR5" s="178"/>
      <c r="BQS5" s="178"/>
      <c r="BQT5" s="177"/>
      <c r="BQU5" s="178"/>
      <c r="BQV5" s="178"/>
      <c r="BQW5" s="177"/>
      <c r="BQX5" s="178"/>
      <c r="BQY5" s="178"/>
      <c r="BQZ5" s="177"/>
      <c r="BRA5" s="178"/>
      <c r="BRB5" s="178"/>
      <c r="BRC5" s="177"/>
      <c r="BRD5" s="178"/>
      <c r="BRE5" s="178"/>
      <c r="BRF5" s="177"/>
      <c r="BRG5" s="178"/>
      <c r="BRH5" s="178"/>
      <c r="BRI5" s="177"/>
      <c r="BRJ5" s="178"/>
      <c r="BRK5" s="178"/>
      <c r="BRL5" s="177"/>
      <c r="BRM5" s="178"/>
      <c r="BRN5" s="178"/>
      <c r="BRO5" s="177"/>
      <c r="BRP5" s="178"/>
      <c r="BRQ5" s="178"/>
      <c r="BRR5" s="177"/>
      <c r="BRS5" s="178"/>
      <c r="BRT5" s="178"/>
      <c r="BRU5" s="177"/>
      <c r="BRV5" s="178"/>
      <c r="BRW5" s="178"/>
      <c r="BRX5" s="177"/>
      <c r="BRY5" s="178"/>
      <c r="BRZ5" s="178"/>
      <c r="BSA5" s="177"/>
      <c r="BSB5" s="178"/>
      <c r="BSC5" s="178"/>
      <c r="BSD5" s="177"/>
      <c r="BSE5" s="178"/>
      <c r="BSF5" s="178"/>
      <c r="BSG5" s="177"/>
      <c r="BSH5" s="178"/>
      <c r="BSI5" s="178"/>
      <c r="BSJ5" s="177"/>
      <c r="BSK5" s="178"/>
      <c r="BSL5" s="178"/>
      <c r="BSM5" s="177"/>
      <c r="BSN5" s="178"/>
      <c r="BSO5" s="178"/>
      <c r="BSP5" s="177"/>
      <c r="BSQ5" s="178"/>
      <c r="BSR5" s="178"/>
      <c r="BSS5" s="177"/>
      <c r="BST5" s="178"/>
      <c r="BSU5" s="178"/>
      <c r="BSV5" s="177"/>
      <c r="BSW5" s="178"/>
      <c r="BSX5" s="178"/>
      <c r="BSY5" s="177"/>
      <c r="BSZ5" s="178"/>
      <c r="BTA5" s="178"/>
      <c r="BTB5" s="177"/>
      <c r="BTC5" s="178"/>
      <c r="BTD5" s="178"/>
      <c r="BTE5" s="177"/>
      <c r="BTF5" s="178"/>
      <c r="BTG5" s="178"/>
      <c r="BTH5" s="177"/>
      <c r="BTI5" s="178"/>
      <c r="BTJ5" s="178"/>
      <c r="BTK5" s="177"/>
      <c r="BTL5" s="178"/>
      <c r="BTM5" s="178"/>
      <c r="BTN5" s="177"/>
      <c r="BTO5" s="178"/>
      <c r="BTP5" s="178"/>
      <c r="BTQ5" s="177"/>
      <c r="BTR5" s="178"/>
      <c r="BTS5" s="178"/>
      <c r="BTT5" s="177"/>
      <c r="BTU5" s="178"/>
      <c r="BTV5" s="178"/>
      <c r="BTW5" s="177"/>
      <c r="BTX5" s="178"/>
      <c r="BTY5" s="178"/>
      <c r="BTZ5" s="177"/>
      <c r="BUA5" s="178"/>
      <c r="BUB5" s="178"/>
      <c r="BUC5" s="177"/>
      <c r="BUD5" s="178"/>
      <c r="BUE5" s="178"/>
      <c r="BUF5" s="177"/>
      <c r="BUG5" s="178"/>
      <c r="BUH5" s="178"/>
      <c r="BUI5" s="177"/>
      <c r="BUJ5" s="178"/>
      <c r="BUK5" s="178"/>
      <c r="BUL5" s="177"/>
      <c r="BUM5" s="178"/>
      <c r="BUN5" s="178"/>
      <c r="BUO5" s="177"/>
      <c r="BUP5" s="178"/>
      <c r="BUQ5" s="178"/>
      <c r="BUR5" s="177"/>
      <c r="BUS5" s="178"/>
      <c r="BUT5" s="178"/>
      <c r="BUU5" s="177"/>
      <c r="BUV5" s="178"/>
      <c r="BUW5" s="178"/>
      <c r="BUX5" s="177"/>
      <c r="BUY5" s="178"/>
      <c r="BUZ5" s="178"/>
      <c r="BVA5" s="177"/>
      <c r="BVB5" s="178"/>
      <c r="BVC5" s="178"/>
      <c r="BVD5" s="177"/>
      <c r="BVE5" s="178"/>
      <c r="BVF5" s="178"/>
      <c r="BVG5" s="177"/>
      <c r="BVH5" s="178"/>
      <c r="BVI5" s="178"/>
      <c r="BVJ5" s="177"/>
      <c r="BVK5" s="178"/>
      <c r="BVL5" s="178"/>
      <c r="BVM5" s="177"/>
      <c r="BVN5" s="178"/>
      <c r="BVO5" s="178"/>
      <c r="BVP5" s="177"/>
      <c r="BVQ5" s="178"/>
      <c r="BVR5" s="178"/>
      <c r="BVS5" s="177"/>
      <c r="BVT5" s="178"/>
      <c r="BVU5" s="178"/>
      <c r="BVV5" s="177"/>
      <c r="BVW5" s="178"/>
      <c r="BVX5" s="178"/>
      <c r="BVY5" s="177"/>
      <c r="BVZ5" s="178"/>
      <c r="BWA5" s="178"/>
      <c r="BWB5" s="177"/>
      <c r="BWC5" s="178"/>
      <c r="BWD5" s="178"/>
      <c r="BWE5" s="177"/>
      <c r="BWF5" s="178"/>
      <c r="BWG5" s="178"/>
      <c r="BWH5" s="177"/>
      <c r="BWI5" s="178"/>
      <c r="BWJ5" s="178"/>
      <c r="BWK5" s="177"/>
      <c r="BWL5" s="178"/>
      <c r="BWM5" s="178"/>
      <c r="BWN5" s="177"/>
      <c r="BWO5" s="178"/>
      <c r="BWP5" s="178"/>
      <c r="BWQ5" s="177"/>
      <c r="BWR5" s="178"/>
      <c r="BWS5" s="178"/>
      <c r="BWT5" s="177"/>
      <c r="BWU5" s="178"/>
      <c r="BWV5" s="178"/>
      <c r="BWW5" s="177"/>
      <c r="BWX5" s="178"/>
      <c r="BWY5" s="178"/>
      <c r="BWZ5" s="177"/>
      <c r="BXA5" s="178"/>
      <c r="BXB5" s="178"/>
      <c r="BXC5" s="177"/>
      <c r="BXD5" s="178"/>
      <c r="BXE5" s="178"/>
      <c r="BXF5" s="177"/>
      <c r="BXG5" s="178"/>
      <c r="BXH5" s="178"/>
      <c r="BXI5" s="177"/>
      <c r="BXJ5" s="178"/>
      <c r="BXK5" s="178"/>
      <c r="BXL5" s="177"/>
      <c r="BXM5" s="178"/>
      <c r="BXN5" s="178"/>
      <c r="BXO5" s="177"/>
      <c r="BXP5" s="178"/>
      <c r="BXQ5" s="178"/>
      <c r="BXR5" s="177"/>
      <c r="BXS5" s="178"/>
      <c r="BXT5" s="178"/>
      <c r="BXU5" s="177"/>
      <c r="BXV5" s="178"/>
      <c r="BXW5" s="178"/>
      <c r="BXX5" s="177"/>
      <c r="BXY5" s="178"/>
      <c r="BXZ5" s="178"/>
      <c r="BYA5" s="177"/>
      <c r="BYB5" s="178"/>
      <c r="BYC5" s="178"/>
      <c r="BYD5" s="177"/>
      <c r="BYE5" s="178"/>
      <c r="BYF5" s="178"/>
      <c r="BYG5" s="177"/>
      <c r="BYH5" s="178"/>
      <c r="BYI5" s="178"/>
      <c r="BYJ5" s="177"/>
      <c r="BYK5" s="178"/>
      <c r="BYL5" s="178"/>
      <c r="BYM5" s="177"/>
      <c r="BYN5" s="178"/>
      <c r="BYO5" s="178"/>
      <c r="BYP5" s="177"/>
      <c r="BYQ5" s="178"/>
      <c r="BYR5" s="178"/>
      <c r="BYS5" s="177"/>
      <c r="BYT5" s="178"/>
      <c r="BYU5" s="178"/>
      <c r="BYV5" s="177"/>
      <c r="BYW5" s="178"/>
      <c r="BYX5" s="178"/>
      <c r="BYY5" s="177"/>
      <c r="BYZ5" s="178"/>
      <c r="BZA5" s="178"/>
      <c r="BZB5" s="177"/>
      <c r="BZC5" s="178"/>
      <c r="BZD5" s="178"/>
      <c r="BZE5" s="177"/>
      <c r="BZF5" s="178"/>
      <c r="BZG5" s="178"/>
      <c r="BZH5" s="177"/>
      <c r="BZI5" s="178"/>
      <c r="BZJ5" s="178"/>
      <c r="BZK5" s="177"/>
      <c r="BZL5" s="178"/>
      <c r="BZM5" s="178"/>
      <c r="BZN5" s="177"/>
      <c r="BZO5" s="178"/>
      <c r="BZP5" s="178"/>
      <c r="BZQ5" s="177"/>
      <c r="BZR5" s="178"/>
      <c r="BZS5" s="178"/>
      <c r="BZT5" s="177"/>
      <c r="BZU5" s="178"/>
      <c r="BZV5" s="178"/>
      <c r="BZW5" s="177"/>
      <c r="BZX5" s="178"/>
      <c r="BZY5" s="178"/>
      <c r="BZZ5" s="177"/>
      <c r="CAA5" s="178"/>
      <c r="CAB5" s="178"/>
      <c r="CAC5" s="177"/>
      <c r="CAD5" s="178"/>
      <c r="CAE5" s="178"/>
      <c r="CAF5" s="177"/>
      <c r="CAG5" s="178"/>
      <c r="CAH5" s="178"/>
      <c r="CAI5" s="177"/>
      <c r="CAJ5" s="178"/>
      <c r="CAK5" s="178"/>
      <c r="CAL5" s="177"/>
      <c r="CAM5" s="178"/>
      <c r="CAN5" s="178"/>
      <c r="CAO5" s="177"/>
      <c r="CAP5" s="178"/>
      <c r="CAQ5" s="178"/>
      <c r="CAR5" s="177"/>
      <c r="CAS5" s="178"/>
      <c r="CAT5" s="178"/>
      <c r="CAU5" s="177"/>
      <c r="CAV5" s="178"/>
      <c r="CAW5" s="178"/>
      <c r="CAX5" s="177"/>
      <c r="CAY5" s="178"/>
      <c r="CAZ5" s="178"/>
      <c r="CBA5" s="177"/>
      <c r="CBB5" s="178"/>
      <c r="CBC5" s="178"/>
      <c r="CBD5" s="177"/>
      <c r="CBE5" s="178"/>
      <c r="CBF5" s="178"/>
      <c r="CBG5" s="177"/>
      <c r="CBH5" s="178"/>
      <c r="CBI5" s="178"/>
      <c r="CBJ5" s="177"/>
      <c r="CBK5" s="178"/>
      <c r="CBL5" s="178"/>
      <c r="CBM5" s="177"/>
      <c r="CBN5" s="178"/>
      <c r="CBO5" s="178"/>
      <c r="CBP5" s="177"/>
      <c r="CBQ5" s="178"/>
      <c r="CBR5" s="178"/>
      <c r="CBS5" s="177"/>
      <c r="CBT5" s="178"/>
      <c r="CBU5" s="178"/>
      <c r="CBV5" s="177"/>
      <c r="CBW5" s="178"/>
      <c r="CBX5" s="178"/>
      <c r="CBY5" s="177"/>
      <c r="CBZ5" s="178"/>
      <c r="CCA5" s="178"/>
      <c r="CCB5" s="177"/>
      <c r="CCC5" s="178"/>
      <c r="CCD5" s="178"/>
      <c r="CCE5" s="177"/>
      <c r="CCF5" s="178"/>
      <c r="CCG5" s="178"/>
      <c r="CCH5" s="177"/>
      <c r="CCI5" s="178"/>
      <c r="CCJ5" s="178"/>
      <c r="CCK5" s="177"/>
      <c r="CCL5" s="178"/>
      <c r="CCM5" s="178"/>
      <c r="CCN5" s="177"/>
      <c r="CCO5" s="178"/>
      <c r="CCP5" s="178"/>
      <c r="CCQ5" s="177"/>
      <c r="CCR5" s="178"/>
      <c r="CCS5" s="178"/>
      <c r="CCT5" s="177"/>
      <c r="CCU5" s="178"/>
      <c r="CCV5" s="178"/>
      <c r="CCW5" s="177"/>
      <c r="CCX5" s="178"/>
      <c r="CCY5" s="178"/>
      <c r="CCZ5" s="177"/>
      <c r="CDA5" s="178"/>
      <c r="CDB5" s="178"/>
      <c r="CDC5" s="177"/>
      <c r="CDD5" s="178"/>
      <c r="CDE5" s="178"/>
      <c r="CDF5" s="177"/>
      <c r="CDG5" s="178"/>
      <c r="CDH5" s="178"/>
      <c r="CDI5" s="177"/>
      <c r="CDJ5" s="178"/>
      <c r="CDK5" s="178"/>
      <c r="CDL5" s="177"/>
      <c r="CDM5" s="178"/>
      <c r="CDN5" s="178"/>
      <c r="CDO5" s="177"/>
      <c r="CDP5" s="178"/>
      <c r="CDQ5" s="178"/>
      <c r="CDR5" s="177"/>
      <c r="CDS5" s="178"/>
      <c r="CDT5" s="178"/>
      <c r="CDU5" s="177"/>
      <c r="CDV5" s="178"/>
      <c r="CDW5" s="178"/>
      <c r="CDX5" s="177"/>
      <c r="CDY5" s="178"/>
      <c r="CDZ5" s="178"/>
      <c r="CEA5" s="177"/>
      <c r="CEB5" s="178"/>
      <c r="CEC5" s="178"/>
      <c r="CED5" s="177"/>
      <c r="CEE5" s="178"/>
      <c r="CEF5" s="178"/>
      <c r="CEG5" s="177"/>
      <c r="CEH5" s="178"/>
      <c r="CEI5" s="178"/>
      <c r="CEJ5" s="177"/>
      <c r="CEK5" s="178"/>
      <c r="CEL5" s="178"/>
      <c r="CEM5" s="177"/>
      <c r="CEN5" s="178"/>
      <c r="CEO5" s="178"/>
      <c r="CEP5" s="177"/>
      <c r="CEQ5" s="178"/>
      <c r="CER5" s="178"/>
      <c r="CES5" s="177"/>
      <c r="CET5" s="178"/>
      <c r="CEU5" s="178"/>
      <c r="CEV5" s="177"/>
      <c r="CEW5" s="178"/>
      <c r="CEX5" s="178"/>
      <c r="CEY5" s="177"/>
      <c r="CEZ5" s="178"/>
      <c r="CFA5" s="178"/>
      <c r="CFB5" s="177"/>
      <c r="CFC5" s="178"/>
      <c r="CFD5" s="178"/>
      <c r="CFE5" s="177"/>
      <c r="CFF5" s="178"/>
      <c r="CFG5" s="178"/>
      <c r="CFH5" s="177"/>
      <c r="CFI5" s="178"/>
      <c r="CFJ5" s="178"/>
      <c r="CFK5" s="177"/>
      <c r="CFL5" s="178"/>
      <c r="CFM5" s="178"/>
      <c r="CFN5" s="177"/>
      <c r="CFO5" s="178"/>
      <c r="CFP5" s="178"/>
      <c r="CFQ5" s="177"/>
      <c r="CFR5" s="178"/>
      <c r="CFS5" s="178"/>
      <c r="CFT5" s="177"/>
      <c r="CFU5" s="178"/>
      <c r="CFV5" s="178"/>
      <c r="CFW5" s="177"/>
      <c r="CFX5" s="178"/>
      <c r="CFY5" s="178"/>
      <c r="CFZ5" s="177"/>
      <c r="CGA5" s="178"/>
      <c r="CGB5" s="178"/>
      <c r="CGC5" s="177"/>
      <c r="CGD5" s="178"/>
      <c r="CGE5" s="178"/>
      <c r="CGF5" s="177"/>
      <c r="CGG5" s="178"/>
      <c r="CGH5" s="178"/>
      <c r="CGI5" s="177"/>
      <c r="CGJ5" s="178"/>
      <c r="CGK5" s="178"/>
      <c r="CGL5" s="177"/>
      <c r="CGM5" s="178"/>
      <c r="CGN5" s="178"/>
      <c r="CGO5" s="177"/>
      <c r="CGP5" s="178"/>
      <c r="CGQ5" s="178"/>
      <c r="CGR5" s="177"/>
      <c r="CGS5" s="178"/>
      <c r="CGT5" s="178"/>
      <c r="CGU5" s="177"/>
      <c r="CGV5" s="178"/>
      <c r="CGW5" s="178"/>
      <c r="CGX5" s="177"/>
      <c r="CGY5" s="178"/>
      <c r="CGZ5" s="178"/>
      <c r="CHA5" s="177"/>
      <c r="CHB5" s="178"/>
      <c r="CHC5" s="178"/>
      <c r="CHD5" s="177"/>
      <c r="CHE5" s="178"/>
      <c r="CHF5" s="178"/>
      <c r="CHG5" s="177"/>
      <c r="CHH5" s="178"/>
      <c r="CHI5" s="178"/>
      <c r="CHJ5" s="177"/>
      <c r="CHK5" s="178"/>
      <c r="CHL5" s="178"/>
      <c r="CHM5" s="177"/>
      <c r="CHN5" s="178"/>
      <c r="CHO5" s="178"/>
      <c r="CHP5" s="177"/>
      <c r="CHQ5" s="178"/>
      <c r="CHR5" s="178"/>
      <c r="CHS5" s="177"/>
      <c r="CHT5" s="178"/>
      <c r="CHU5" s="178"/>
      <c r="CHV5" s="177"/>
      <c r="CHW5" s="178"/>
      <c r="CHX5" s="178"/>
      <c r="CHY5" s="177"/>
      <c r="CHZ5" s="178"/>
      <c r="CIA5" s="178"/>
      <c r="CIB5" s="177"/>
      <c r="CIC5" s="178"/>
      <c r="CID5" s="178"/>
      <c r="CIE5" s="177"/>
      <c r="CIF5" s="178"/>
      <c r="CIG5" s="178"/>
      <c r="CIH5" s="177"/>
      <c r="CII5" s="178"/>
      <c r="CIJ5" s="178"/>
      <c r="CIK5" s="177"/>
      <c r="CIL5" s="178"/>
      <c r="CIM5" s="178"/>
      <c r="CIN5" s="177"/>
      <c r="CIO5" s="178"/>
      <c r="CIP5" s="178"/>
      <c r="CIQ5" s="177"/>
      <c r="CIR5" s="178"/>
      <c r="CIS5" s="178"/>
      <c r="CIT5" s="177"/>
      <c r="CIU5" s="178"/>
      <c r="CIV5" s="178"/>
      <c r="CIW5" s="177"/>
      <c r="CIX5" s="178"/>
      <c r="CIY5" s="178"/>
      <c r="CIZ5" s="177"/>
      <c r="CJA5" s="178"/>
      <c r="CJB5" s="178"/>
      <c r="CJC5" s="177"/>
      <c r="CJD5" s="178"/>
      <c r="CJE5" s="178"/>
      <c r="CJF5" s="177"/>
      <c r="CJG5" s="178"/>
      <c r="CJH5" s="178"/>
      <c r="CJI5" s="177"/>
      <c r="CJJ5" s="178"/>
      <c r="CJK5" s="178"/>
      <c r="CJL5" s="177"/>
      <c r="CJM5" s="178"/>
      <c r="CJN5" s="178"/>
      <c r="CJO5" s="177"/>
      <c r="CJP5" s="178"/>
      <c r="CJQ5" s="178"/>
      <c r="CJR5" s="177"/>
      <c r="CJS5" s="178"/>
      <c r="CJT5" s="178"/>
      <c r="CJU5" s="177"/>
      <c r="CJV5" s="178"/>
      <c r="CJW5" s="178"/>
      <c r="CJX5" s="177"/>
      <c r="CJY5" s="178"/>
      <c r="CJZ5" s="178"/>
      <c r="CKA5" s="177"/>
      <c r="CKB5" s="178"/>
      <c r="CKC5" s="178"/>
      <c r="CKD5" s="177"/>
      <c r="CKE5" s="178"/>
      <c r="CKF5" s="178"/>
      <c r="CKG5" s="177"/>
      <c r="CKH5" s="178"/>
      <c r="CKI5" s="178"/>
      <c r="CKJ5" s="177"/>
      <c r="CKK5" s="178"/>
      <c r="CKL5" s="178"/>
      <c r="CKM5" s="177"/>
      <c r="CKN5" s="178"/>
      <c r="CKO5" s="178"/>
      <c r="CKP5" s="177"/>
      <c r="CKQ5" s="178"/>
      <c r="CKR5" s="178"/>
      <c r="CKS5" s="177"/>
      <c r="CKT5" s="178"/>
      <c r="CKU5" s="178"/>
      <c r="CKV5" s="177"/>
      <c r="CKW5" s="178"/>
      <c r="CKX5" s="178"/>
      <c r="CKY5" s="177"/>
      <c r="CKZ5" s="178"/>
      <c r="CLA5" s="178"/>
      <c r="CLB5" s="177"/>
      <c r="CLC5" s="178"/>
      <c r="CLD5" s="178"/>
      <c r="CLE5" s="177"/>
      <c r="CLF5" s="178"/>
      <c r="CLG5" s="178"/>
      <c r="CLH5" s="177"/>
      <c r="CLI5" s="178"/>
      <c r="CLJ5" s="178"/>
      <c r="CLK5" s="177"/>
      <c r="CLL5" s="178"/>
      <c r="CLM5" s="178"/>
      <c r="CLN5" s="177"/>
      <c r="CLO5" s="178"/>
      <c r="CLP5" s="178"/>
      <c r="CLQ5" s="177"/>
      <c r="CLR5" s="178"/>
      <c r="CLS5" s="178"/>
      <c r="CLT5" s="177"/>
      <c r="CLU5" s="178"/>
      <c r="CLV5" s="178"/>
      <c r="CLW5" s="177"/>
      <c r="CLX5" s="178"/>
      <c r="CLY5" s="178"/>
      <c r="CLZ5" s="177"/>
      <c r="CMA5" s="178"/>
      <c r="CMB5" s="178"/>
      <c r="CMC5" s="177"/>
      <c r="CMD5" s="178"/>
      <c r="CME5" s="178"/>
      <c r="CMF5" s="177"/>
      <c r="CMG5" s="178"/>
      <c r="CMH5" s="178"/>
      <c r="CMI5" s="177"/>
      <c r="CMJ5" s="178"/>
      <c r="CMK5" s="178"/>
      <c r="CML5" s="177"/>
      <c r="CMM5" s="178"/>
      <c r="CMN5" s="178"/>
      <c r="CMO5" s="177"/>
      <c r="CMP5" s="178"/>
      <c r="CMQ5" s="178"/>
      <c r="CMR5" s="177"/>
      <c r="CMS5" s="178"/>
      <c r="CMT5" s="178"/>
      <c r="CMU5" s="177"/>
      <c r="CMV5" s="178"/>
      <c r="CMW5" s="178"/>
      <c r="CMX5" s="177"/>
      <c r="CMY5" s="178"/>
      <c r="CMZ5" s="178"/>
      <c r="CNA5" s="177"/>
      <c r="CNB5" s="178"/>
      <c r="CNC5" s="178"/>
      <c r="CND5" s="177"/>
      <c r="CNE5" s="178"/>
      <c r="CNF5" s="178"/>
      <c r="CNG5" s="177"/>
      <c r="CNH5" s="178"/>
      <c r="CNI5" s="178"/>
      <c r="CNJ5" s="177"/>
      <c r="CNK5" s="178"/>
      <c r="CNL5" s="178"/>
      <c r="CNM5" s="177"/>
      <c r="CNN5" s="178"/>
      <c r="CNO5" s="178"/>
      <c r="CNP5" s="177"/>
      <c r="CNQ5" s="178"/>
      <c r="CNR5" s="178"/>
      <c r="CNS5" s="177"/>
      <c r="CNT5" s="178"/>
      <c r="CNU5" s="178"/>
      <c r="CNV5" s="177"/>
      <c r="CNW5" s="178"/>
      <c r="CNX5" s="178"/>
      <c r="CNY5" s="177"/>
      <c r="CNZ5" s="178"/>
      <c r="COA5" s="178"/>
      <c r="COB5" s="177"/>
      <c r="COC5" s="178"/>
      <c r="COD5" s="178"/>
      <c r="COE5" s="177"/>
      <c r="COF5" s="178"/>
      <c r="COG5" s="178"/>
      <c r="COH5" s="177"/>
      <c r="COI5" s="178"/>
      <c r="COJ5" s="178"/>
      <c r="COK5" s="177"/>
      <c r="COL5" s="178"/>
      <c r="COM5" s="178"/>
      <c r="CON5" s="177"/>
      <c r="COO5" s="178"/>
      <c r="COP5" s="178"/>
      <c r="COQ5" s="177"/>
      <c r="COR5" s="178"/>
      <c r="COS5" s="178"/>
      <c r="COT5" s="177"/>
      <c r="COU5" s="178"/>
      <c r="COV5" s="178"/>
      <c r="COW5" s="177"/>
      <c r="COX5" s="178"/>
      <c r="COY5" s="178"/>
      <c r="COZ5" s="177"/>
      <c r="CPA5" s="178"/>
      <c r="CPB5" s="178"/>
      <c r="CPC5" s="177"/>
      <c r="CPD5" s="178"/>
      <c r="CPE5" s="178"/>
      <c r="CPF5" s="177"/>
      <c r="CPG5" s="178"/>
      <c r="CPH5" s="178"/>
      <c r="CPI5" s="177"/>
      <c r="CPJ5" s="178"/>
      <c r="CPK5" s="178"/>
      <c r="CPL5" s="177"/>
      <c r="CPM5" s="178"/>
      <c r="CPN5" s="178"/>
      <c r="CPO5" s="177"/>
      <c r="CPP5" s="178"/>
      <c r="CPQ5" s="178"/>
      <c r="CPR5" s="177"/>
      <c r="CPS5" s="178"/>
      <c r="CPT5" s="178"/>
      <c r="CPU5" s="177"/>
      <c r="CPV5" s="178"/>
      <c r="CPW5" s="178"/>
      <c r="CPX5" s="177"/>
      <c r="CPY5" s="178"/>
      <c r="CPZ5" s="178"/>
      <c r="CQA5" s="177"/>
      <c r="CQB5" s="178"/>
      <c r="CQC5" s="178"/>
      <c r="CQD5" s="177"/>
      <c r="CQE5" s="178"/>
      <c r="CQF5" s="178"/>
      <c r="CQG5" s="177"/>
      <c r="CQH5" s="178"/>
      <c r="CQI5" s="178"/>
      <c r="CQJ5" s="177"/>
      <c r="CQK5" s="178"/>
      <c r="CQL5" s="178"/>
      <c r="CQM5" s="177"/>
      <c r="CQN5" s="178"/>
      <c r="CQO5" s="178"/>
      <c r="CQP5" s="177"/>
      <c r="CQQ5" s="178"/>
      <c r="CQR5" s="178"/>
      <c r="CQS5" s="177"/>
      <c r="CQT5" s="178"/>
      <c r="CQU5" s="178"/>
      <c r="CQV5" s="177"/>
      <c r="CQW5" s="178"/>
      <c r="CQX5" s="178"/>
      <c r="CQY5" s="177"/>
      <c r="CQZ5" s="178"/>
      <c r="CRA5" s="178"/>
      <c r="CRB5" s="177"/>
      <c r="CRC5" s="178"/>
      <c r="CRD5" s="178"/>
      <c r="CRE5" s="177"/>
      <c r="CRF5" s="178"/>
      <c r="CRG5" s="178"/>
      <c r="CRH5" s="177"/>
      <c r="CRI5" s="178"/>
      <c r="CRJ5" s="178"/>
      <c r="CRK5" s="177"/>
      <c r="CRL5" s="178"/>
      <c r="CRM5" s="178"/>
      <c r="CRN5" s="177"/>
      <c r="CRO5" s="178"/>
      <c r="CRP5" s="178"/>
      <c r="CRQ5" s="177"/>
      <c r="CRR5" s="178"/>
      <c r="CRS5" s="178"/>
      <c r="CRT5" s="177"/>
      <c r="CRU5" s="178"/>
      <c r="CRV5" s="178"/>
      <c r="CRW5" s="177"/>
      <c r="CRX5" s="178"/>
      <c r="CRY5" s="178"/>
      <c r="CRZ5" s="177"/>
      <c r="CSA5" s="178"/>
      <c r="CSB5" s="178"/>
      <c r="CSC5" s="177"/>
      <c r="CSD5" s="178"/>
      <c r="CSE5" s="178"/>
      <c r="CSF5" s="177"/>
      <c r="CSG5" s="178"/>
      <c r="CSH5" s="178"/>
      <c r="CSI5" s="177"/>
      <c r="CSJ5" s="178"/>
      <c r="CSK5" s="178"/>
      <c r="CSL5" s="177"/>
      <c r="CSM5" s="178"/>
      <c r="CSN5" s="178"/>
      <c r="CSO5" s="177"/>
      <c r="CSP5" s="178"/>
      <c r="CSQ5" s="178"/>
      <c r="CSR5" s="177"/>
      <c r="CSS5" s="178"/>
      <c r="CST5" s="178"/>
      <c r="CSU5" s="177"/>
      <c r="CSV5" s="178"/>
      <c r="CSW5" s="178"/>
      <c r="CSX5" s="177"/>
      <c r="CSY5" s="178"/>
      <c r="CSZ5" s="178"/>
      <c r="CTA5" s="177"/>
      <c r="CTB5" s="178"/>
      <c r="CTC5" s="178"/>
      <c r="CTD5" s="177"/>
      <c r="CTE5" s="178"/>
      <c r="CTF5" s="178"/>
      <c r="CTG5" s="177"/>
      <c r="CTH5" s="178"/>
      <c r="CTI5" s="178"/>
      <c r="CTJ5" s="177"/>
      <c r="CTK5" s="178"/>
      <c r="CTL5" s="178"/>
      <c r="CTM5" s="177"/>
      <c r="CTN5" s="178"/>
      <c r="CTO5" s="178"/>
      <c r="CTP5" s="177"/>
      <c r="CTQ5" s="178"/>
      <c r="CTR5" s="178"/>
      <c r="CTS5" s="177"/>
      <c r="CTT5" s="178"/>
      <c r="CTU5" s="178"/>
      <c r="CTV5" s="177"/>
      <c r="CTW5" s="178"/>
      <c r="CTX5" s="178"/>
      <c r="CTY5" s="177"/>
      <c r="CTZ5" s="178"/>
      <c r="CUA5" s="178"/>
      <c r="CUB5" s="177"/>
      <c r="CUC5" s="178"/>
      <c r="CUD5" s="178"/>
      <c r="CUE5" s="177"/>
      <c r="CUF5" s="178"/>
      <c r="CUG5" s="178"/>
      <c r="CUH5" s="177"/>
      <c r="CUI5" s="178"/>
      <c r="CUJ5" s="178"/>
      <c r="CUK5" s="177"/>
      <c r="CUL5" s="178"/>
      <c r="CUM5" s="178"/>
      <c r="CUN5" s="177"/>
      <c r="CUO5" s="178"/>
      <c r="CUP5" s="178"/>
      <c r="CUQ5" s="177"/>
      <c r="CUR5" s="178"/>
      <c r="CUS5" s="178"/>
      <c r="CUT5" s="177"/>
      <c r="CUU5" s="178"/>
      <c r="CUV5" s="178"/>
      <c r="CUW5" s="177"/>
      <c r="CUX5" s="178"/>
      <c r="CUY5" s="178"/>
      <c r="CUZ5" s="177"/>
      <c r="CVA5" s="178"/>
      <c r="CVB5" s="178"/>
      <c r="CVC5" s="177"/>
      <c r="CVD5" s="178"/>
      <c r="CVE5" s="178"/>
      <c r="CVF5" s="177"/>
      <c r="CVG5" s="178"/>
      <c r="CVH5" s="178"/>
      <c r="CVI5" s="177"/>
      <c r="CVJ5" s="178"/>
      <c r="CVK5" s="178"/>
      <c r="CVL5" s="177"/>
      <c r="CVM5" s="178"/>
      <c r="CVN5" s="178"/>
      <c r="CVO5" s="177"/>
      <c r="CVP5" s="178"/>
      <c r="CVQ5" s="178"/>
      <c r="CVR5" s="177"/>
      <c r="CVS5" s="178"/>
      <c r="CVT5" s="178"/>
      <c r="CVU5" s="177"/>
      <c r="CVV5" s="178"/>
      <c r="CVW5" s="178"/>
      <c r="CVX5" s="177"/>
      <c r="CVY5" s="178"/>
      <c r="CVZ5" s="178"/>
      <c r="CWA5" s="177"/>
      <c r="CWB5" s="178"/>
      <c r="CWC5" s="178"/>
      <c r="CWD5" s="177"/>
      <c r="CWE5" s="178"/>
      <c r="CWF5" s="178"/>
      <c r="CWG5" s="177"/>
      <c r="CWH5" s="178"/>
      <c r="CWI5" s="178"/>
      <c r="CWJ5" s="177"/>
      <c r="CWK5" s="178"/>
      <c r="CWL5" s="178"/>
      <c r="CWM5" s="177"/>
      <c r="CWN5" s="178"/>
      <c r="CWO5" s="178"/>
      <c r="CWP5" s="177"/>
      <c r="CWQ5" s="178"/>
      <c r="CWR5" s="178"/>
      <c r="CWS5" s="177"/>
      <c r="CWT5" s="178"/>
      <c r="CWU5" s="178"/>
      <c r="CWV5" s="177"/>
      <c r="CWW5" s="178"/>
      <c r="CWX5" s="178"/>
      <c r="CWY5" s="177"/>
      <c r="CWZ5" s="178"/>
      <c r="CXA5" s="178"/>
      <c r="CXB5" s="177"/>
      <c r="CXC5" s="178"/>
      <c r="CXD5" s="178"/>
      <c r="CXE5" s="177"/>
      <c r="CXF5" s="178"/>
      <c r="CXG5" s="178"/>
      <c r="CXH5" s="177"/>
      <c r="CXI5" s="178"/>
      <c r="CXJ5" s="178"/>
      <c r="CXK5" s="177"/>
      <c r="CXL5" s="178"/>
      <c r="CXM5" s="178"/>
      <c r="CXN5" s="177"/>
      <c r="CXO5" s="178"/>
      <c r="CXP5" s="178"/>
      <c r="CXQ5" s="177"/>
      <c r="CXR5" s="178"/>
      <c r="CXS5" s="178"/>
      <c r="CXT5" s="177"/>
      <c r="CXU5" s="178"/>
      <c r="CXV5" s="178"/>
      <c r="CXW5" s="177"/>
      <c r="CXX5" s="178"/>
      <c r="CXY5" s="178"/>
      <c r="CXZ5" s="177"/>
      <c r="CYA5" s="178"/>
      <c r="CYB5" s="178"/>
      <c r="CYC5" s="177"/>
      <c r="CYD5" s="178"/>
      <c r="CYE5" s="178"/>
      <c r="CYF5" s="177"/>
      <c r="CYG5" s="178"/>
      <c r="CYH5" s="178"/>
      <c r="CYI5" s="177"/>
      <c r="CYJ5" s="178"/>
      <c r="CYK5" s="178"/>
      <c r="CYL5" s="177"/>
      <c r="CYM5" s="178"/>
      <c r="CYN5" s="178"/>
      <c r="CYO5" s="177"/>
      <c r="CYP5" s="178"/>
      <c r="CYQ5" s="178"/>
      <c r="CYR5" s="177"/>
      <c r="CYS5" s="178"/>
      <c r="CYT5" s="178"/>
      <c r="CYU5" s="177"/>
      <c r="CYV5" s="178"/>
      <c r="CYW5" s="178"/>
      <c r="CYX5" s="177"/>
      <c r="CYY5" s="178"/>
      <c r="CYZ5" s="178"/>
      <c r="CZA5" s="177"/>
      <c r="CZB5" s="178"/>
      <c r="CZC5" s="178"/>
      <c r="CZD5" s="177"/>
      <c r="CZE5" s="178"/>
      <c r="CZF5" s="178"/>
      <c r="CZG5" s="177"/>
      <c r="CZH5" s="178"/>
      <c r="CZI5" s="178"/>
      <c r="CZJ5" s="177"/>
      <c r="CZK5" s="178"/>
      <c r="CZL5" s="178"/>
      <c r="CZM5" s="177"/>
      <c r="CZN5" s="178"/>
      <c r="CZO5" s="178"/>
      <c r="CZP5" s="177"/>
      <c r="CZQ5" s="178"/>
      <c r="CZR5" s="178"/>
      <c r="CZS5" s="177"/>
      <c r="CZT5" s="178"/>
      <c r="CZU5" s="178"/>
      <c r="CZV5" s="177"/>
      <c r="CZW5" s="178"/>
      <c r="CZX5" s="178"/>
      <c r="CZY5" s="177"/>
      <c r="CZZ5" s="178"/>
      <c r="DAA5" s="178"/>
      <c r="DAB5" s="177"/>
      <c r="DAC5" s="178"/>
      <c r="DAD5" s="178"/>
      <c r="DAE5" s="177"/>
      <c r="DAF5" s="178"/>
      <c r="DAG5" s="178"/>
      <c r="DAH5" s="177"/>
      <c r="DAI5" s="178"/>
      <c r="DAJ5" s="178"/>
      <c r="DAK5" s="177"/>
      <c r="DAL5" s="178"/>
      <c r="DAM5" s="178"/>
      <c r="DAN5" s="177"/>
      <c r="DAO5" s="178"/>
      <c r="DAP5" s="178"/>
      <c r="DAQ5" s="177"/>
      <c r="DAR5" s="178"/>
      <c r="DAS5" s="178"/>
      <c r="DAT5" s="177"/>
      <c r="DAU5" s="178"/>
      <c r="DAV5" s="178"/>
      <c r="DAW5" s="177"/>
      <c r="DAX5" s="178"/>
      <c r="DAY5" s="178"/>
      <c r="DAZ5" s="177"/>
      <c r="DBA5" s="178"/>
      <c r="DBB5" s="178"/>
      <c r="DBC5" s="177"/>
      <c r="DBD5" s="178"/>
      <c r="DBE5" s="178"/>
      <c r="DBF5" s="177"/>
      <c r="DBG5" s="178"/>
      <c r="DBH5" s="178"/>
      <c r="DBI5" s="177"/>
      <c r="DBJ5" s="178"/>
      <c r="DBK5" s="178"/>
      <c r="DBL5" s="177"/>
      <c r="DBM5" s="178"/>
      <c r="DBN5" s="178"/>
      <c r="DBO5" s="177"/>
      <c r="DBP5" s="178"/>
      <c r="DBQ5" s="178"/>
      <c r="DBR5" s="177"/>
      <c r="DBS5" s="178"/>
      <c r="DBT5" s="178"/>
      <c r="DBU5" s="177"/>
      <c r="DBV5" s="178"/>
      <c r="DBW5" s="178"/>
      <c r="DBX5" s="177"/>
      <c r="DBY5" s="178"/>
      <c r="DBZ5" s="178"/>
      <c r="DCA5" s="177"/>
      <c r="DCB5" s="178"/>
      <c r="DCC5" s="178"/>
      <c r="DCD5" s="177"/>
      <c r="DCE5" s="178"/>
      <c r="DCF5" s="178"/>
      <c r="DCG5" s="177"/>
      <c r="DCH5" s="178"/>
      <c r="DCI5" s="178"/>
      <c r="DCJ5" s="177"/>
      <c r="DCK5" s="178"/>
      <c r="DCL5" s="178"/>
      <c r="DCM5" s="177"/>
      <c r="DCN5" s="178"/>
      <c r="DCO5" s="178"/>
      <c r="DCP5" s="177"/>
      <c r="DCQ5" s="178"/>
      <c r="DCR5" s="178"/>
      <c r="DCS5" s="177"/>
      <c r="DCT5" s="178"/>
      <c r="DCU5" s="178"/>
      <c r="DCV5" s="177"/>
      <c r="DCW5" s="178"/>
      <c r="DCX5" s="178"/>
      <c r="DCY5" s="177"/>
      <c r="DCZ5" s="178"/>
      <c r="DDA5" s="178"/>
      <c r="DDB5" s="177"/>
      <c r="DDC5" s="178"/>
      <c r="DDD5" s="178"/>
      <c r="DDE5" s="177"/>
      <c r="DDF5" s="178"/>
      <c r="DDG5" s="178"/>
      <c r="DDH5" s="177"/>
      <c r="DDI5" s="178"/>
      <c r="DDJ5" s="178"/>
      <c r="DDK5" s="177"/>
      <c r="DDL5" s="178"/>
      <c r="DDM5" s="178"/>
      <c r="DDN5" s="177"/>
      <c r="DDO5" s="178"/>
      <c r="DDP5" s="178"/>
      <c r="DDQ5" s="177"/>
      <c r="DDR5" s="178"/>
      <c r="DDS5" s="178"/>
      <c r="DDT5" s="177"/>
      <c r="DDU5" s="178"/>
      <c r="DDV5" s="178"/>
      <c r="DDW5" s="177"/>
      <c r="DDX5" s="178"/>
      <c r="DDY5" s="178"/>
      <c r="DDZ5" s="177"/>
      <c r="DEA5" s="178"/>
      <c r="DEB5" s="178"/>
      <c r="DEC5" s="177"/>
      <c r="DED5" s="178"/>
      <c r="DEE5" s="178"/>
      <c r="DEF5" s="177"/>
      <c r="DEG5" s="178"/>
      <c r="DEH5" s="178"/>
      <c r="DEI5" s="177"/>
      <c r="DEJ5" s="178"/>
      <c r="DEK5" s="178"/>
      <c r="DEL5" s="177"/>
      <c r="DEM5" s="178"/>
      <c r="DEN5" s="178"/>
      <c r="DEO5" s="177"/>
      <c r="DEP5" s="178"/>
      <c r="DEQ5" s="178"/>
      <c r="DER5" s="177"/>
      <c r="DES5" s="178"/>
      <c r="DET5" s="178"/>
      <c r="DEU5" s="177"/>
      <c r="DEV5" s="178"/>
      <c r="DEW5" s="178"/>
      <c r="DEX5" s="177"/>
      <c r="DEY5" s="178"/>
      <c r="DEZ5" s="178"/>
      <c r="DFA5" s="177"/>
      <c r="DFB5" s="178"/>
      <c r="DFC5" s="178"/>
      <c r="DFD5" s="177"/>
      <c r="DFE5" s="178"/>
      <c r="DFF5" s="178"/>
      <c r="DFG5" s="177"/>
      <c r="DFH5" s="178"/>
      <c r="DFI5" s="178"/>
      <c r="DFJ5" s="177"/>
      <c r="DFK5" s="178"/>
      <c r="DFL5" s="178"/>
      <c r="DFM5" s="177"/>
      <c r="DFN5" s="178"/>
      <c r="DFO5" s="178"/>
      <c r="DFP5" s="177"/>
      <c r="DFQ5" s="178"/>
      <c r="DFR5" s="178"/>
      <c r="DFS5" s="177"/>
      <c r="DFT5" s="178"/>
      <c r="DFU5" s="178"/>
      <c r="DFV5" s="177"/>
      <c r="DFW5" s="178"/>
      <c r="DFX5" s="178"/>
      <c r="DFY5" s="177"/>
      <c r="DFZ5" s="178"/>
      <c r="DGA5" s="178"/>
      <c r="DGB5" s="177"/>
      <c r="DGC5" s="178"/>
      <c r="DGD5" s="178"/>
      <c r="DGE5" s="177"/>
      <c r="DGF5" s="178"/>
      <c r="DGG5" s="178"/>
      <c r="DGH5" s="177"/>
      <c r="DGI5" s="178"/>
      <c r="DGJ5" s="178"/>
      <c r="DGK5" s="177"/>
      <c r="DGL5" s="178"/>
      <c r="DGM5" s="178"/>
      <c r="DGN5" s="177"/>
      <c r="DGO5" s="178"/>
      <c r="DGP5" s="178"/>
      <c r="DGQ5" s="177"/>
      <c r="DGR5" s="178"/>
      <c r="DGS5" s="178"/>
      <c r="DGT5" s="177"/>
      <c r="DGU5" s="178"/>
      <c r="DGV5" s="178"/>
      <c r="DGW5" s="177"/>
      <c r="DGX5" s="178"/>
      <c r="DGY5" s="178"/>
      <c r="DGZ5" s="177"/>
      <c r="DHA5" s="178"/>
      <c r="DHB5" s="178"/>
      <c r="DHC5" s="177"/>
      <c r="DHD5" s="178"/>
      <c r="DHE5" s="178"/>
      <c r="DHF5" s="177"/>
      <c r="DHG5" s="178"/>
      <c r="DHH5" s="178"/>
      <c r="DHI5" s="177"/>
      <c r="DHJ5" s="178"/>
      <c r="DHK5" s="178"/>
      <c r="DHL5" s="177"/>
      <c r="DHM5" s="178"/>
      <c r="DHN5" s="178"/>
      <c r="DHO5" s="177"/>
      <c r="DHP5" s="178"/>
      <c r="DHQ5" s="178"/>
      <c r="DHR5" s="177"/>
      <c r="DHS5" s="178"/>
      <c r="DHT5" s="178"/>
      <c r="DHU5" s="177"/>
      <c r="DHV5" s="178"/>
      <c r="DHW5" s="178"/>
      <c r="DHX5" s="177"/>
      <c r="DHY5" s="178"/>
      <c r="DHZ5" s="178"/>
      <c r="DIA5" s="177"/>
      <c r="DIB5" s="178"/>
      <c r="DIC5" s="178"/>
      <c r="DID5" s="177"/>
      <c r="DIE5" s="178"/>
      <c r="DIF5" s="178"/>
      <c r="DIG5" s="177"/>
      <c r="DIH5" s="178"/>
      <c r="DII5" s="178"/>
      <c r="DIJ5" s="177"/>
      <c r="DIK5" s="178"/>
      <c r="DIL5" s="178"/>
      <c r="DIM5" s="177"/>
      <c r="DIN5" s="178"/>
      <c r="DIO5" s="178"/>
      <c r="DIP5" s="177"/>
      <c r="DIQ5" s="178"/>
      <c r="DIR5" s="178"/>
      <c r="DIS5" s="177"/>
      <c r="DIT5" s="178"/>
      <c r="DIU5" s="178"/>
      <c r="DIV5" s="177"/>
      <c r="DIW5" s="178"/>
      <c r="DIX5" s="178"/>
      <c r="DIY5" s="177"/>
      <c r="DIZ5" s="178"/>
      <c r="DJA5" s="178"/>
      <c r="DJB5" s="177"/>
      <c r="DJC5" s="178"/>
      <c r="DJD5" s="178"/>
      <c r="DJE5" s="177"/>
      <c r="DJF5" s="178"/>
      <c r="DJG5" s="178"/>
      <c r="DJH5" s="177"/>
      <c r="DJI5" s="178"/>
      <c r="DJJ5" s="178"/>
      <c r="DJK5" s="177"/>
      <c r="DJL5" s="178"/>
      <c r="DJM5" s="178"/>
      <c r="DJN5" s="177"/>
      <c r="DJO5" s="178"/>
      <c r="DJP5" s="178"/>
      <c r="DJQ5" s="177"/>
      <c r="DJR5" s="178"/>
      <c r="DJS5" s="178"/>
      <c r="DJT5" s="177"/>
      <c r="DJU5" s="178"/>
      <c r="DJV5" s="178"/>
      <c r="DJW5" s="177"/>
      <c r="DJX5" s="178"/>
      <c r="DJY5" s="178"/>
      <c r="DJZ5" s="177"/>
      <c r="DKA5" s="178"/>
      <c r="DKB5" s="178"/>
      <c r="DKC5" s="177"/>
      <c r="DKD5" s="178"/>
      <c r="DKE5" s="178"/>
      <c r="DKF5" s="177"/>
      <c r="DKG5" s="178"/>
      <c r="DKH5" s="178"/>
      <c r="DKI5" s="177"/>
      <c r="DKJ5" s="178"/>
      <c r="DKK5" s="178"/>
      <c r="DKL5" s="177"/>
      <c r="DKM5" s="178"/>
      <c r="DKN5" s="178"/>
      <c r="DKO5" s="177"/>
      <c r="DKP5" s="178"/>
      <c r="DKQ5" s="178"/>
      <c r="DKR5" s="177"/>
      <c r="DKS5" s="178"/>
      <c r="DKT5" s="178"/>
      <c r="DKU5" s="177"/>
      <c r="DKV5" s="178"/>
      <c r="DKW5" s="178"/>
      <c r="DKX5" s="177"/>
      <c r="DKY5" s="178"/>
      <c r="DKZ5" s="178"/>
      <c r="DLA5" s="177"/>
      <c r="DLB5" s="178"/>
      <c r="DLC5" s="178"/>
      <c r="DLD5" s="177"/>
      <c r="DLE5" s="178"/>
      <c r="DLF5" s="178"/>
      <c r="DLG5" s="177"/>
      <c r="DLH5" s="178"/>
      <c r="DLI5" s="178"/>
      <c r="DLJ5" s="177"/>
      <c r="DLK5" s="178"/>
      <c r="DLL5" s="178"/>
      <c r="DLM5" s="177"/>
      <c r="DLN5" s="178"/>
      <c r="DLO5" s="178"/>
      <c r="DLP5" s="177"/>
      <c r="DLQ5" s="178"/>
      <c r="DLR5" s="178"/>
      <c r="DLS5" s="177"/>
      <c r="DLT5" s="178"/>
      <c r="DLU5" s="178"/>
      <c r="DLV5" s="177"/>
      <c r="DLW5" s="178"/>
      <c r="DLX5" s="178"/>
      <c r="DLY5" s="177"/>
      <c r="DLZ5" s="178"/>
      <c r="DMA5" s="178"/>
      <c r="DMB5" s="177"/>
      <c r="DMC5" s="178"/>
      <c r="DMD5" s="178"/>
      <c r="DME5" s="177"/>
      <c r="DMF5" s="178"/>
      <c r="DMG5" s="178"/>
      <c r="DMH5" s="177"/>
      <c r="DMI5" s="178"/>
      <c r="DMJ5" s="178"/>
      <c r="DMK5" s="177"/>
      <c r="DML5" s="178"/>
      <c r="DMM5" s="178"/>
      <c r="DMN5" s="177"/>
      <c r="DMO5" s="178"/>
      <c r="DMP5" s="178"/>
      <c r="DMQ5" s="177"/>
      <c r="DMR5" s="178"/>
      <c r="DMS5" s="178"/>
      <c r="DMT5" s="177"/>
      <c r="DMU5" s="178"/>
      <c r="DMV5" s="178"/>
      <c r="DMW5" s="177"/>
      <c r="DMX5" s="178"/>
      <c r="DMY5" s="178"/>
      <c r="DMZ5" s="177"/>
      <c r="DNA5" s="178"/>
      <c r="DNB5" s="178"/>
      <c r="DNC5" s="177"/>
      <c r="DND5" s="178"/>
      <c r="DNE5" s="178"/>
      <c r="DNF5" s="177"/>
      <c r="DNG5" s="178"/>
      <c r="DNH5" s="178"/>
      <c r="DNI5" s="177"/>
      <c r="DNJ5" s="178"/>
      <c r="DNK5" s="178"/>
      <c r="DNL5" s="177"/>
      <c r="DNM5" s="178"/>
      <c r="DNN5" s="178"/>
      <c r="DNO5" s="177"/>
      <c r="DNP5" s="178"/>
      <c r="DNQ5" s="178"/>
      <c r="DNR5" s="177"/>
      <c r="DNS5" s="178"/>
      <c r="DNT5" s="178"/>
      <c r="DNU5" s="177"/>
      <c r="DNV5" s="178"/>
      <c r="DNW5" s="178"/>
      <c r="DNX5" s="177"/>
      <c r="DNY5" s="178"/>
      <c r="DNZ5" s="178"/>
      <c r="DOA5" s="177"/>
      <c r="DOB5" s="178"/>
      <c r="DOC5" s="178"/>
      <c r="DOD5" s="177"/>
      <c r="DOE5" s="178"/>
      <c r="DOF5" s="178"/>
      <c r="DOG5" s="177"/>
      <c r="DOH5" s="178"/>
      <c r="DOI5" s="178"/>
      <c r="DOJ5" s="177"/>
      <c r="DOK5" s="178"/>
      <c r="DOL5" s="178"/>
      <c r="DOM5" s="177"/>
      <c r="DON5" s="178"/>
      <c r="DOO5" s="178"/>
      <c r="DOP5" s="177"/>
      <c r="DOQ5" s="178"/>
      <c r="DOR5" s="178"/>
      <c r="DOS5" s="177"/>
      <c r="DOT5" s="178"/>
      <c r="DOU5" s="178"/>
      <c r="DOV5" s="177"/>
      <c r="DOW5" s="178"/>
      <c r="DOX5" s="178"/>
      <c r="DOY5" s="177"/>
      <c r="DOZ5" s="178"/>
      <c r="DPA5" s="178"/>
      <c r="DPB5" s="177"/>
      <c r="DPC5" s="178"/>
      <c r="DPD5" s="178"/>
      <c r="DPE5" s="177"/>
      <c r="DPF5" s="178"/>
      <c r="DPG5" s="178"/>
      <c r="DPH5" s="177"/>
      <c r="DPI5" s="178"/>
      <c r="DPJ5" s="178"/>
      <c r="DPK5" s="177"/>
      <c r="DPL5" s="178"/>
      <c r="DPM5" s="178"/>
      <c r="DPN5" s="177"/>
      <c r="DPO5" s="178"/>
      <c r="DPP5" s="178"/>
      <c r="DPQ5" s="177"/>
      <c r="DPR5" s="178"/>
      <c r="DPS5" s="178"/>
      <c r="DPT5" s="177"/>
      <c r="DPU5" s="178"/>
      <c r="DPV5" s="178"/>
      <c r="DPW5" s="177"/>
      <c r="DPX5" s="178"/>
      <c r="DPY5" s="178"/>
      <c r="DPZ5" s="177"/>
      <c r="DQA5" s="178"/>
      <c r="DQB5" s="178"/>
      <c r="DQC5" s="177"/>
      <c r="DQD5" s="178"/>
      <c r="DQE5" s="178"/>
      <c r="DQF5" s="177"/>
      <c r="DQG5" s="178"/>
      <c r="DQH5" s="178"/>
      <c r="DQI5" s="177"/>
      <c r="DQJ5" s="178"/>
      <c r="DQK5" s="178"/>
      <c r="DQL5" s="177"/>
      <c r="DQM5" s="178"/>
      <c r="DQN5" s="178"/>
      <c r="DQO5" s="177"/>
      <c r="DQP5" s="178"/>
      <c r="DQQ5" s="178"/>
      <c r="DQR5" s="177"/>
      <c r="DQS5" s="178"/>
      <c r="DQT5" s="178"/>
      <c r="DQU5" s="177"/>
      <c r="DQV5" s="178"/>
      <c r="DQW5" s="178"/>
      <c r="DQX5" s="177"/>
      <c r="DQY5" s="178"/>
      <c r="DQZ5" s="178"/>
      <c r="DRA5" s="177"/>
      <c r="DRB5" s="178"/>
      <c r="DRC5" s="178"/>
      <c r="DRD5" s="177"/>
      <c r="DRE5" s="178"/>
      <c r="DRF5" s="178"/>
      <c r="DRG5" s="177"/>
      <c r="DRH5" s="178"/>
      <c r="DRI5" s="178"/>
      <c r="DRJ5" s="177"/>
      <c r="DRK5" s="178"/>
      <c r="DRL5" s="178"/>
      <c r="DRM5" s="177"/>
      <c r="DRN5" s="178"/>
      <c r="DRO5" s="178"/>
      <c r="DRP5" s="177"/>
      <c r="DRQ5" s="178"/>
      <c r="DRR5" s="178"/>
      <c r="DRS5" s="177"/>
      <c r="DRT5" s="178"/>
      <c r="DRU5" s="178"/>
      <c r="DRV5" s="177"/>
      <c r="DRW5" s="178"/>
      <c r="DRX5" s="178"/>
      <c r="DRY5" s="177"/>
      <c r="DRZ5" s="178"/>
      <c r="DSA5" s="178"/>
      <c r="DSB5" s="177"/>
      <c r="DSC5" s="178"/>
      <c r="DSD5" s="178"/>
      <c r="DSE5" s="177"/>
      <c r="DSF5" s="178"/>
      <c r="DSG5" s="178"/>
      <c r="DSH5" s="177"/>
      <c r="DSI5" s="178"/>
      <c r="DSJ5" s="178"/>
      <c r="DSK5" s="177"/>
      <c r="DSL5" s="178"/>
      <c r="DSM5" s="178"/>
      <c r="DSN5" s="177"/>
      <c r="DSO5" s="178"/>
      <c r="DSP5" s="178"/>
      <c r="DSQ5" s="177"/>
      <c r="DSR5" s="178"/>
      <c r="DSS5" s="178"/>
      <c r="DST5" s="177"/>
      <c r="DSU5" s="178"/>
      <c r="DSV5" s="178"/>
      <c r="DSW5" s="177"/>
      <c r="DSX5" s="178"/>
      <c r="DSY5" s="178"/>
      <c r="DSZ5" s="177"/>
      <c r="DTA5" s="178"/>
      <c r="DTB5" s="178"/>
      <c r="DTC5" s="177"/>
      <c r="DTD5" s="178"/>
      <c r="DTE5" s="178"/>
      <c r="DTF5" s="177"/>
      <c r="DTG5" s="178"/>
      <c r="DTH5" s="178"/>
      <c r="DTI5" s="177"/>
      <c r="DTJ5" s="178"/>
      <c r="DTK5" s="178"/>
      <c r="DTL5" s="177"/>
      <c r="DTM5" s="178"/>
      <c r="DTN5" s="178"/>
      <c r="DTO5" s="177"/>
      <c r="DTP5" s="178"/>
      <c r="DTQ5" s="178"/>
      <c r="DTR5" s="177"/>
      <c r="DTS5" s="178"/>
      <c r="DTT5" s="178"/>
      <c r="DTU5" s="177"/>
      <c r="DTV5" s="178"/>
      <c r="DTW5" s="178"/>
      <c r="DTX5" s="177"/>
      <c r="DTY5" s="178"/>
      <c r="DTZ5" s="178"/>
      <c r="DUA5" s="177"/>
      <c r="DUB5" s="178"/>
      <c r="DUC5" s="178"/>
      <c r="DUD5" s="177"/>
      <c r="DUE5" s="178"/>
      <c r="DUF5" s="178"/>
      <c r="DUG5" s="177"/>
      <c r="DUH5" s="178"/>
      <c r="DUI5" s="178"/>
      <c r="DUJ5" s="177"/>
      <c r="DUK5" s="178"/>
      <c r="DUL5" s="178"/>
      <c r="DUM5" s="177"/>
      <c r="DUN5" s="178"/>
      <c r="DUO5" s="178"/>
      <c r="DUP5" s="177"/>
      <c r="DUQ5" s="178"/>
      <c r="DUR5" s="178"/>
      <c r="DUS5" s="177"/>
      <c r="DUT5" s="178"/>
      <c r="DUU5" s="178"/>
      <c r="DUV5" s="177"/>
      <c r="DUW5" s="178"/>
      <c r="DUX5" s="178"/>
      <c r="DUY5" s="177"/>
      <c r="DUZ5" s="178"/>
      <c r="DVA5" s="178"/>
      <c r="DVB5" s="177"/>
      <c r="DVC5" s="178"/>
      <c r="DVD5" s="178"/>
      <c r="DVE5" s="177"/>
      <c r="DVF5" s="178"/>
      <c r="DVG5" s="178"/>
      <c r="DVH5" s="177"/>
      <c r="DVI5" s="178"/>
      <c r="DVJ5" s="178"/>
      <c r="DVK5" s="177"/>
      <c r="DVL5" s="178"/>
      <c r="DVM5" s="178"/>
      <c r="DVN5" s="177"/>
      <c r="DVO5" s="178"/>
      <c r="DVP5" s="178"/>
      <c r="DVQ5" s="177"/>
      <c r="DVR5" s="178"/>
      <c r="DVS5" s="178"/>
      <c r="DVT5" s="177"/>
      <c r="DVU5" s="178"/>
      <c r="DVV5" s="178"/>
      <c r="DVW5" s="177"/>
      <c r="DVX5" s="178"/>
      <c r="DVY5" s="178"/>
      <c r="DVZ5" s="177"/>
      <c r="DWA5" s="178"/>
      <c r="DWB5" s="178"/>
      <c r="DWC5" s="177"/>
      <c r="DWD5" s="178"/>
      <c r="DWE5" s="178"/>
      <c r="DWF5" s="177"/>
      <c r="DWG5" s="178"/>
      <c r="DWH5" s="178"/>
      <c r="DWI5" s="177"/>
      <c r="DWJ5" s="178"/>
      <c r="DWK5" s="178"/>
      <c r="DWL5" s="177"/>
      <c r="DWM5" s="178"/>
      <c r="DWN5" s="178"/>
      <c r="DWO5" s="177"/>
      <c r="DWP5" s="178"/>
      <c r="DWQ5" s="178"/>
      <c r="DWR5" s="177"/>
      <c r="DWS5" s="178"/>
      <c r="DWT5" s="178"/>
      <c r="DWU5" s="177"/>
      <c r="DWV5" s="178"/>
      <c r="DWW5" s="178"/>
      <c r="DWX5" s="177"/>
      <c r="DWY5" s="178"/>
      <c r="DWZ5" s="178"/>
      <c r="DXA5" s="177"/>
      <c r="DXB5" s="178"/>
      <c r="DXC5" s="178"/>
      <c r="DXD5" s="177"/>
      <c r="DXE5" s="178"/>
      <c r="DXF5" s="178"/>
      <c r="DXG5" s="177"/>
      <c r="DXH5" s="178"/>
      <c r="DXI5" s="178"/>
      <c r="DXJ5" s="177"/>
      <c r="DXK5" s="178"/>
      <c r="DXL5" s="178"/>
      <c r="DXM5" s="177"/>
      <c r="DXN5" s="178"/>
      <c r="DXO5" s="178"/>
      <c r="DXP5" s="177"/>
      <c r="DXQ5" s="178"/>
      <c r="DXR5" s="178"/>
      <c r="DXS5" s="177"/>
      <c r="DXT5" s="178"/>
      <c r="DXU5" s="178"/>
      <c r="DXV5" s="177"/>
      <c r="DXW5" s="178"/>
      <c r="DXX5" s="178"/>
      <c r="DXY5" s="177"/>
      <c r="DXZ5" s="178"/>
      <c r="DYA5" s="178"/>
      <c r="DYB5" s="177"/>
      <c r="DYC5" s="178"/>
      <c r="DYD5" s="178"/>
      <c r="DYE5" s="177"/>
      <c r="DYF5" s="178"/>
      <c r="DYG5" s="178"/>
      <c r="DYH5" s="177"/>
      <c r="DYI5" s="178"/>
      <c r="DYJ5" s="178"/>
      <c r="DYK5" s="177"/>
      <c r="DYL5" s="178"/>
      <c r="DYM5" s="178"/>
      <c r="DYN5" s="177"/>
      <c r="DYO5" s="178"/>
      <c r="DYP5" s="178"/>
      <c r="DYQ5" s="177"/>
      <c r="DYR5" s="178"/>
      <c r="DYS5" s="178"/>
      <c r="DYT5" s="177"/>
      <c r="DYU5" s="178"/>
      <c r="DYV5" s="178"/>
      <c r="DYW5" s="177"/>
      <c r="DYX5" s="178"/>
      <c r="DYY5" s="178"/>
      <c r="DYZ5" s="177"/>
      <c r="DZA5" s="178"/>
      <c r="DZB5" s="178"/>
      <c r="DZC5" s="177"/>
      <c r="DZD5" s="178"/>
      <c r="DZE5" s="178"/>
      <c r="DZF5" s="177"/>
      <c r="DZG5" s="178"/>
      <c r="DZH5" s="178"/>
      <c r="DZI5" s="177"/>
      <c r="DZJ5" s="178"/>
      <c r="DZK5" s="178"/>
      <c r="DZL5" s="177"/>
      <c r="DZM5" s="178"/>
      <c r="DZN5" s="178"/>
      <c r="DZO5" s="177"/>
      <c r="DZP5" s="178"/>
      <c r="DZQ5" s="178"/>
      <c r="DZR5" s="177"/>
      <c r="DZS5" s="178"/>
      <c r="DZT5" s="178"/>
      <c r="DZU5" s="177"/>
      <c r="DZV5" s="178"/>
      <c r="DZW5" s="178"/>
      <c r="DZX5" s="177"/>
      <c r="DZY5" s="178"/>
      <c r="DZZ5" s="178"/>
      <c r="EAA5" s="177"/>
      <c r="EAB5" s="178"/>
      <c r="EAC5" s="178"/>
      <c r="EAD5" s="177"/>
      <c r="EAE5" s="178"/>
      <c r="EAF5" s="178"/>
      <c r="EAG5" s="177"/>
      <c r="EAH5" s="178"/>
      <c r="EAI5" s="178"/>
      <c r="EAJ5" s="177"/>
      <c r="EAK5" s="178"/>
      <c r="EAL5" s="178"/>
      <c r="EAM5" s="177"/>
      <c r="EAN5" s="178"/>
      <c r="EAO5" s="178"/>
      <c r="EAP5" s="177"/>
      <c r="EAQ5" s="178"/>
      <c r="EAR5" s="178"/>
      <c r="EAS5" s="177"/>
      <c r="EAT5" s="178"/>
      <c r="EAU5" s="178"/>
      <c r="EAV5" s="177"/>
      <c r="EAW5" s="178"/>
      <c r="EAX5" s="178"/>
      <c r="EAY5" s="177"/>
      <c r="EAZ5" s="178"/>
      <c r="EBA5" s="178"/>
      <c r="EBB5" s="177"/>
      <c r="EBC5" s="178"/>
      <c r="EBD5" s="178"/>
      <c r="EBE5" s="177"/>
      <c r="EBF5" s="178"/>
      <c r="EBG5" s="178"/>
      <c r="EBH5" s="177"/>
      <c r="EBI5" s="178"/>
      <c r="EBJ5" s="178"/>
      <c r="EBK5" s="177"/>
      <c r="EBL5" s="178"/>
      <c r="EBM5" s="178"/>
      <c r="EBN5" s="177"/>
      <c r="EBO5" s="178"/>
      <c r="EBP5" s="178"/>
      <c r="EBQ5" s="177"/>
      <c r="EBR5" s="178"/>
      <c r="EBS5" s="178"/>
      <c r="EBT5" s="177"/>
      <c r="EBU5" s="178"/>
      <c r="EBV5" s="178"/>
      <c r="EBW5" s="177"/>
      <c r="EBX5" s="178"/>
      <c r="EBY5" s="178"/>
      <c r="EBZ5" s="177"/>
      <c r="ECA5" s="178"/>
      <c r="ECB5" s="178"/>
      <c r="ECC5" s="177"/>
      <c r="ECD5" s="178"/>
      <c r="ECE5" s="178"/>
      <c r="ECF5" s="177"/>
      <c r="ECG5" s="178"/>
      <c r="ECH5" s="178"/>
      <c r="ECI5" s="177"/>
      <c r="ECJ5" s="178"/>
      <c r="ECK5" s="178"/>
      <c r="ECL5" s="177"/>
      <c r="ECM5" s="178"/>
      <c r="ECN5" s="178"/>
      <c r="ECO5" s="177"/>
      <c r="ECP5" s="178"/>
      <c r="ECQ5" s="178"/>
      <c r="ECR5" s="177"/>
      <c r="ECS5" s="178"/>
      <c r="ECT5" s="178"/>
      <c r="ECU5" s="177"/>
      <c r="ECV5" s="178"/>
      <c r="ECW5" s="178"/>
      <c r="ECX5" s="177"/>
      <c r="ECY5" s="178"/>
      <c r="ECZ5" s="178"/>
      <c r="EDA5" s="177"/>
      <c r="EDB5" s="178"/>
      <c r="EDC5" s="178"/>
      <c r="EDD5" s="177"/>
      <c r="EDE5" s="178"/>
      <c r="EDF5" s="178"/>
      <c r="EDG5" s="177"/>
      <c r="EDH5" s="178"/>
      <c r="EDI5" s="178"/>
      <c r="EDJ5" s="177"/>
      <c r="EDK5" s="178"/>
      <c r="EDL5" s="178"/>
      <c r="EDM5" s="177"/>
      <c r="EDN5" s="178"/>
      <c r="EDO5" s="178"/>
      <c r="EDP5" s="177"/>
      <c r="EDQ5" s="178"/>
      <c r="EDR5" s="178"/>
      <c r="EDS5" s="177"/>
      <c r="EDT5" s="178"/>
      <c r="EDU5" s="178"/>
      <c r="EDV5" s="177"/>
      <c r="EDW5" s="178"/>
      <c r="EDX5" s="178"/>
      <c r="EDY5" s="177"/>
      <c r="EDZ5" s="178"/>
      <c r="EEA5" s="178"/>
      <c r="EEB5" s="177"/>
      <c r="EEC5" s="178"/>
      <c r="EED5" s="178"/>
      <c r="EEE5" s="177"/>
      <c r="EEF5" s="178"/>
      <c r="EEG5" s="178"/>
      <c r="EEH5" s="177"/>
      <c r="EEI5" s="178"/>
      <c r="EEJ5" s="178"/>
      <c r="EEK5" s="177"/>
      <c r="EEL5" s="178"/>
      <c r="EEM5" s="178"/>
      <c r="EEN5" s="177"/>
      <c r="EEO5" s="178"/>
      <c r="EEP5" s="178"/>
      <c r="EEQ5" s="177"/>
      <c r="EER5" s="178"/>
      <c r="EES5" s="178"/>
      <c r="EET5" s="177"/>
      <c r="EEU5" s="178"/>
      <c r="EEV5" s="178"/>
      <c r="EEW5" s="177"/>
      <c r="EEX5" s="178"/>
      <c r="EEY5" s="178"/>
      <c r="EEZ5" s="177"/>
      <c r="EFA5" s="178"/>
      <c r="EFB5" s="178"/>
      <c r="EFC5" s="177"/>
      <c r="EFD5" s="178"/>
      <c r="EFE5" s="178"/>
      <c r="EFF5" s="177"/>
      <c r="EFG5" s="178"/>
      <c r="EFH5" s="178"/>
      <c r="EFI5" s="177"/>
      <c r="EFJ5" s="178"/>
      <c r="EFK5" s="178"/>
      <c r="EFL5" s="177"/>
      <c r="EFM5" s="178"/>
      <c r="EFN5" s="178"/>
      <c r="EFO5" s="177"/>
      <c r="EFP5" s="178"/>
      <c r="EFQ5" s="178"/>
      <c r="EFR5" s="177"/>
      <c r="EFS5" s="178"/>
      <c r="EFT5" s="178"/>
      <c r="EFU5" s="177"/>
      <c r="EFV5" s="178"/>
      <c r="EFW5" s="178"/>
      <c r="EFX5" s="177"/>
      <c r="EFY5" s="178"/>
      <c r="EFZ5" s="178"/>
      <c r="EGA5" s="177"/>
      <c r="EGB5" s="178"/>
      <c r="EGC5" s="178"/>
      <c r="EGD5" s="177"/>
      <c r="EGE5" s="178"/>
      <c r="EGF5" s="178"/>
      <c r="EGG5" s="177"/>
      <c r="EGH5" s="178"/>
      <c r="EGI5" s="178"/>
      <c r="EGJ5" s="177"/>
      <c r="EGK5" s="178"/>
      <c r="EGL5" s="178"/>
      <c r="EGM5" s="177"/>
      <c r="EGN5" s="178"/>
      <c r="EGO5" s="178"/>
      <c r="EGP5" s="177"/>
      <c r="EGQ5" s="178"/>
      <c r="EGR5" s="178"/>
      <c r="EGS5" s="177"/>
      <c r="EGT5" s="178"/>
      <c r="EGU5" s="178"/>
      <c r="EGV5" s="177"/>
      <c r="EGW5" s="178"/>
      <c r="EGX5" s="178"/>
      <c r="EGY5" s="177"/>
      <c r="EGZ5" s="178"/>
      <c r="EHA5" s="178"/>
      <c r="EHB5" s="177"/>
      <c r="EHC5" s="178"/>
      <c r="EHD5" s="178"/>
      <c r="EHE5" s="177"/>
      <c r="EHF5" s="178"/>
      <c r="EHG5" s="178"/>
      <c r="EHH5" s="177"/>
      <c r="EHI5" s="178"/>
      <c r="EHJ5" s="178"/>
      <c r="EHK5" s="177"/>
      <c r="EHL5" s="178"/>
      <c r="EHM5" s="178"/>
      <c r="EHN5" s="177"/>
      <c r="EHO5" s="178"/>
      <c r="EHP5" s="178"/>
      <c r="EHQ5" s="177"/>
      <c r="EHR5" s="178"/>
      <c r="EHS5" s="178"/>
      <c r="EHT5" s="177"/>
      <c r="EHU5" s="178"/>
      <c r="EHV5" s="178"/>
      <c r="EHW5" s="177"/>
      <c r="EHX5" s="178"/>
      <c r="EHY5" s="178"/>
      <c r="EHZ5" s="177"/>
      <c r="EIA5" s="178"/>
      <c r="EIB5" s="178"/>
      <c r="EIC5" s="177"/>
      <c r="EID5" s="178"/>
      <c r="EIE5" s="178"/>
      <c r="EIF5" s="177"/>
      <c r="EIG5" s="178"/>
      <c r="EIH5" s="178"/>
      <c r="EII5" s="177"/>
      <c r="EIJ5" s="178"/>
      <c r="EIK5" s="178"/>
      <c r="EIL5" s="177"/>
      <c r="EIM5" s="178"/>
      <c r="EIN5" s="178"/>
      <c r="EIO5" s="177"/>
      <c r="EIP5" s="178"/>
      <c r="EIQ5" s="178"/>
      <c r="EIR5" s="177"/>
      <c r="EIS5" s="178"/>
      <c r="EIT5" s="178"/>
      <c r="EIU5" s="177"/>
      <c r="EIV5" s="178"/>
      <c r="EIW5" s="178"/>
      <c r="EIX5" s="177"/>
      <c r="EIY5" s="178"/>
      <c r="EIZ5" s="178"/>
      <c r="EJA5" s="177"/>
      <c r="EJB5" s="178"/>
      <c r="EJC5" s="178"/>
      <c r="EJD5" s="177"/>
      <c r="EJE5" s="178"/>
      <c r="EJF5" s="178"/>
      <c r="EJG5" s="177"/>
      <c r="EJH5" s="178"/>
      <c r="EJI5" s="178"/>
      <c r="EJJ5" s="177"/>
      <c r="EJK5" s="178"/>
      <c r="EJL5" s="178"/>
      <c r="EJM5" s="177"/>
      <c r="EJN5" s="178"/>
      <c r="EJO5" s="178"/>
      <c r="EJP5" s="177"/>
      <c r="EJQ5" s="178"/>
      <c r="EJR5" s="178"/>
      <c r="EJS5" s="177"/>
      <c r="EJT5" s="178"/>
      <c r="EJU5" s="178"/>
      <c r="EJV5" s="177"/>
      <c r="EJW5" s="178"/>
      <c r="EJX5" s="178"/>
      <c r="EJY5" s="177"/>
      <c r="EJZ5" s="178"/>
      <c r="EKA5" s="178"/>
      <c r="EKB5" s="177"/>
      <c r="EKC5" s="178"/>
      <c r="EKD5" s="178"/>
      <c r="EKE5" s="177"/>
      <c r="EKF5" s="178"/>
      <c r="EKG5" s="178"/>
      <c r="EKH5" s="177"/>
      <c r="EKI5" s="178"/>
      <c r="EKJ5" s="178"/>
      <c r="EKK5" s="177"/>
      <c r="EKL5" s="178"/>
      <c r="EKM5" s="178"/>
      <c r="EKN5" s="177"/>
      <c r="EKO5" s="178"/>
      <c r="EKP5" s="178"/>
      <c r="EKQ5" s="177"/>
      <c r="EKR5" s="178"/>
      <c r="EKS5" s="178"/>
      <c r="EKT5" s="177"/>
      <c r="EKU5" s="178"/>
      <c r="EKV5" s="178"/>
      <c r="EKW5" s="177"/>
      <c r="EKX5" s="178"/>
      <c r="EKY5" s="178"/>
      <c r="EKZ5" s="177"/>
      <c r="ELA5" s="178"/>
      <c r="ELB5" s="178"/>
      <c r="ELC5" s="177"/>
      <c r="ELD5" s="178"/>
      <c r="ELE5" s="178"/>
      <c r="ELF5" s="177"/>
      <c r="ELG5" s="178"/>
      <c r="ELH5" s="178"/>
      <c r="ELI5" s="177"/>
      <c r="ELJ5" s="178"/>
      <c r="ELK5" s="178"/>
      <c r="ELL5" s="177"/>
      <c r="ELM5" s="178"/>
      <c r="ELN5" s="178"/>
      <c r="ELO5" s="177"/>
      <c r="ELP5" s="178"/>
      <c r="ELQ5" s="178"/>
      <c r="ELR5" s="177"/>
      <c r="ELS5" s="178"/>
      <c r="ELT5" s="178"/>
      <c r="ELU5" s="177"/>
      <c r="ELV5" s="178"/>
      <c r="ELW5" s="178"/>
      <c r="ELX5" s="177"/>
      <c r="ELY5" s="178"/>
      <c r="ELZ5" s="178"/>
      <c r="EMA5" s="177"/>
      <c r="EMB5" s="178"/>
      <c r="EMC5" s="178"/>
      <c r="EMD5" s="177"/>
      <c r="EME5" s="178"/>
      <c r="EMF5" s="178"/>
      <c r="EMG5" s="177"/>
      <c r="EMH5" s="178"/>
      <c r="EMI5" s="178"/>
      <c r="EMJ5" s="177"/>
      <c r="EMK5" s="178"/>
      <c r="EML5" s="178"/>
      <c r="EMM5" s="177"/>
      <c r="EMN5" s="178"/>
      <c r="EMO5" s="178"/>
      <c r="EMP5" s="177"/>
      <c r="EMQ5" s="178"/>
      <c r="EMR5" s="178"/>
      <c r="EMS5" s="177"/>
      <c r="EMT5" s="178"/>
      <c r="EMU5" s="178"/>
      <c r="EMV5" s="177"/>
      <c r="EMW5" s="178"/>
      <c r="EMX5" s="178"/>
      <c r="EMY5" s="177"/>
      <c r="EMZ5" s="178"/>
      <c r="ENA5" s="178"/>
      <c r="ENB5" s="177"/>
      <c r="ENC5" s="178"/>
      <c r="END5" s="178"/>
      <c r="ENE5" s="177"/>
      <c r="ENF5" s="178"/>
      <c r="ENG5" s="178"/>
      <c r="ENH5" s="177"/>
      <c r="ENI5" s="178"/>
      <c r="ENJ5" s="178"/>
      <c r="ENK5" s="177"/>
      <c r="ENL5" s="178"/>
      <c r="ENM5" s="178"/>
      <c r="ENN5" s="177"/>
      <c r="ENO5" s="178"/>
      <c r="ENP5" s="178"/>
      <c r="ENQ5" s="177"/>
      <c r="ENR5" s="178"/>
      <c r="ENS5" s="178"/>
      <c r="ENT5" s="177"/>
      <c r="ENU5" s="178"/>
      <c r="ENV5" s="178"/>
      <c r="ENW5" s="177"/>
      <c r="ENX5" s="178"/>
      <c r="ENY5" s="178"/>
      <c r="ENZ5" s="177"/>
      <c r="EOA5" s="178"/>
      <c r="EOB5" s="178"/>
      <c r="EOC5" s="177"/>
      <c r="EOD5" s="178"/>
      <c r="EOE5" s="178"/>
      <c r="EOF5" s="177"/>
      <c r="EOG5" s="178"/>
      <c r="EOH5" s="178"/>
      <c r="EOI5" s="177"/>
      <c r="EOJ5" s="178"/>
      <c r="EOK5" s="178"/>
      <c r="EOL5" s="177"/>
      <c r="EOM5" s="178"/>
      <c r="EON5" s="178"/>
      <c r="EOO5" s="177"/>
      <c r="EOP5" s="178"/>
      <c r="EOQ5" s="178"/>
      <c r="EOR5" s="177"/>
      <c r="EOS5" s="178"/>
      <c r="EOT5" s="178"/>
      <c r="EOU5" s="177"/>
      <c r="EOV5" s="178"/>
      <c r="EOW5" s="178"/>
      <c r="EOX5" s="177"/>
      <c r="EOY5" s="178"/>
      <c r="EOZ5" s="178"/>
      <c r="EPA5" s="177"/>
      <c r="EPB5" s="178"/>
      <c r="EPC5" s="178"/>
      <c r="EPD5" s="177"/>
      <c r="EPE5" s="178"/>
      <c r="EPF5" s="178"/>
      <c r="EPG5" s="177"/>
      <c r="EPH5" s="178"/>
      <c r="EPI5" s="178"/>
      <c r="EPJ5" s="177"/>
      <c r="EPK5" s="178"/>
      <c r="EPL5" s="178"/>
      <c r="EPM5" s="177"/>
      <c r="EPN5" s="178"/>
      <c r="EPO5" s="178"/>
      <c r="EPP5" s="177"/>
      <c r="EPQ5" s="178"/>
      <c r="EPR5" s="178"/>
      <c r="EPS5" s="177"/>
      <c r="EPT5" s="178"/>
      <c r="EPU5" s="178"/>
      <c r="EPV5" s="177"/>
      <c r="EPW5" s="178"/>
      <c r="EPX5" s="178"/>
      <c r="EPY5" s="177"/>
      <c r="EPZ5" s="178"/>
      <c r="EQA5" s="178"/>
      <c r="EQB5" s="177"/>
      <c r="EQC5" s="178"/>
      <c r="EQD5" s="178"/>
      <c r="EQE5" s="177"/>
      <c r="EQF5" s="178"/>
      <c r="EQG5" s="178"/>
      <c r="EQH5" s="177"/>
      <c r="EQI5" s="178"/>
      <c r="EQJ5" s="178"/>
      <c r="EQK5" s="177"/>
      <c r="EQL5" s="178"/>
      <c r="EQM5" s="178"/>
      <c r="EQN5" s="177"/>
      <c r="EQO5" s="178"/>
      <c r="EQP5" s="178"/>
      <c r="EQQ5" s="177"/>
      <c r="EQR5" s="178"/>
      <c r="EQS5" s="178"/>
      <c r="EQT5" s="177"/>
      <c r="EQU5" s="178"/>
      <c r="EQV5" s="178"/>
      <c r="EQW5" s="177"/>
      <c r="EQX5" s="178"/>
      <c r="EQY5" s="178"/>
      <c r="EQZ5" s="177"/>
      <c r="ERA5" s="178"/>
      <c r="ERB5" s="178"/>
      <c r="ERC5" s="177"/>
      <c r="ERD5" s="178"/>
      <c r="ERE5" s="178"/>
      <c r="ERF5" s="177"/>
      <c r="ERG5" s="178"/>
      <c r="ERH5" s="178"/>
      <c r="ERI5" s="177"/>
      <c r="ERJ5" s="178"/>
      <c r="ERK5" s="178"/>
      <c r="ERL5" s="177"/>
      <c r="ERM5" s="178"/>
      <c r="ERN5" s="178"/>
      <c r="ERO5" s="177"/>
      <c r="ERP5" s="178"/>
      <c r="ERQ5" s="178"/>
      <c r="ERR5" s="177"/>
      <c r="ERS5" s="178"/>
      <c r="ERT5" s="178"/>
      <c r="ERU5" s="177"/>
      <c r="ERV5" s="178"/>
      <c r="ERW5" s="178"/>
      <c r="ERX5" s="177"/>
      <c r="ERY5" s="178"/>
      <c r="ERZ5" s="178"/>
      <c r="ESA5" s="177"/>
      <c r="ESB5" s="178"/>
      <c r="ESC5" s="178"/>
      <c r="ESD5" s="177"/>
      <c r="ESE5" s="178"/>
      <c r="ESF5" s="178"/>
      <c r="ESG5" s="177"/>
      <c r="ESH5" s="178"/>
      <c r="ESI5" s="178"/>
      <c r="ESJ5" s="177"/>
      <c r="ESK5" s="178"/>
      <c r="ESL5" s="178"/>
      <c r="ESM5" s="177"/>
      <c r="ESN5" s="178"/>
      <c r="ESO5" s="178"/>
      <c r="ESP5" s="177"/>
      <c r="ESQ5" s="178"/>
      <c r="ESR5" s="178"/>
      <c r="ESS5" s="177"/>
      <c r="EST5" s="178"/>
      <c r="ESU5" s="178"/>
      <c r="ESV5" s="177"/>
      <c r="ESW5" s="178"/>
      <c r="ESX5" s="178"/>
      <c r="ESY5" s="177"/>
      <c r="ESZ5" s="178"/>
      <c r="ETA5" s="178"/>
      <c r="ETB5" s="177"/>
      <c r="ETC5" s="178"/>
      <c r="ETD5" s="178"/>
      <c r="ETE5" s="177"/>
      <c r="ETF5" s="178"/>
      <c r="ETG5" s="178"/>
      <c r="ETH5" s="177"/>
      <c r="ETI5" s="178"/>
      <c r="ETJ5" s="178"/>
      <c r="ETK5" s="177"/>
      <c r="ETL5" s="178"/>
      <c r="ETM5" s="178"/>
      <c r="ETN5" s="177"/>
      <c r="ETO5" s="178"/>
      <c r="ETP5" s="178"/>
      <c r="ETQ5" s="177"/>
      <c r="ETR5" s="178"/>
      <c r="ETS5" s="178"/>
      <c r="ETT5" s="177"/>
      <c r="ETU5" s="178"/>
      <c r="ETV5" s="178"/>
      <c r="ETW5" s="177"/>
      <c r="ETX5" s="178"/>
      <c r="ETY5" s="178"/>
      <c r="ETZ5" s="177"/>
      <c r="EUA5" s="178"/>
      <c r="EUB5" s="178"/>
      <c r="EUC5" s="177"/>
      <c r="EUD5" s="178"/>
      <c r="EUE5" s="178"/>
      <c r="EUF5" s="177"/>
      <c r="EUG5" s="178"/>
      <c r="EUH5" s="178"/>
      <c r="EUI5" s="177"/>
      <c r="EUJ5" s="178"/>
      <c r="EUK5" s="178"/>
      <c r="EUL5" s="177"/>
      <c r="EUM5" s="178"/>
      <c r="EUN5" s="178"/>
      <c r="EUO5" s="177"/>
      <c r="EUP5" s="178"/>
      <c r="EUQ5" s="178"/>
      <c r="EUR5" s="177"/>
      <c r="EUS5" s="178"/>
      <c r="EUT5" s="178"/>
      <c r="EUU5" s="177"/>
      <c r="EUV5" s="178"/>
      <c r="EUW5" s="178"/>
      <c r="EUX5" s="177"/>
      <c r="EUY5" s="178"/>
      <c r="EUZ5" s="178"/>
      <c r="EVA5" s="177"/>
      <c r="EVB5" s="178"/>
      <c r="EVC5" s="178"/>
      <c r="EVD5" s="177"/>
      <c r="EVE5" s="178"/>
      <c r="EVF5" s="178"/>
      <c r="EVG5" s="177"/>
      <c r="EVH5" s="178"/>
      <c r="EVI5" s="178"/>
      <c r="EVJ5" s="177"/>
      <c r="EVK5" s="178"/>
      <c r="EVL5" s="178"/>
      <c r="EVM5" s="177"/>
      <c r="EVN5" s="178"/>
      <c r="EVO5" s="178"/>
      <c r="EVP5" s="177"/>
      <c r="EVQ5" s="178"/>
      <c r="EVR5" s="178"/>
      <c r="EVS5" s="177"/>
      <c r="EVT5" s="178"/>
      <c r="EVU5" s="178"/>
      <c r="EVV5" s="177"/>
      <c r="EVW5" s="178"/>
      <c r="EVX5" s="178"/>
      <c r="EVY5" s="177"/>
      <c r="EVZ5" s="178"/>
      <c r="EWA5" s="178"/>
      <c r="EWB5" s="177"/>
      <c r="EWC5" s="178"/>
      <c r="EWD5" s="178"/>
      <c r="EWE5" s="177"/>
      <c r="EWF5" s="178"/>
      <c r="EWG5" s="178"/>
      <c r="EWH5" s="177"/>
      <c r="EWI5" s="178"/>
      <c r="EWJ5" s="178"/>
      <c r="EWK5" s="177"/>
      <c r="EWL5" s="178"/>
      <c r="EWM5" s="178"/>
      <c r="EWN5" s="177"/>
      <c r="EWO5" s="178"/>
      <c r="EWP5" s="178"/>
      <c r="EWQ5" s="177"/>
      <c r="EWR5" s="178"/>
      <c r="EWS5" s="178"/>
      <c r="EWT5" s="177"/>
      <c r="EWU5" s="178"/>
      <c r="EWV5" s="178"/>
      <c r="EWW5" s="177"/>
      <c r="EWX5" s="178"/>
      <c r="EWY5" s="178"/>
      <c r="EWZ5" s="177"/>
      <c r="EXA5" s="178"/>
      <c r="EXB5" s="178"/>
      <c r="EXC5" s="177"/>
      <c r="EXD5" s="178"/>
      <c r="EXE5" s="178"/>
      <c r="EXF5" s="177"/>
      <c r="EXG5" s="178"/>
      <c r="EXH5" s="178"/>
      <c r="EXI5" s="177"/>
      <c r="EXJ5" s="178"/>
      <c r="EXK5" s="178"/>
      <c r="EXL5" s="177"/>
      <c r="EXM5" s="178"/>
      <c r="EXN5" s="178"/>
      <c r="EXO5" s="177"/>
      <c r="EXP5" s="178"/>
      <c r="EXQ5" s="178"/>
      <c r="EXR5" s="177"/>
      <c r="EXS5" s="178"/>
      <c r="EXT5" s="178"/>
      <c r="EXU5" s="177"/>
      <c r="EXV5" s="178"/>
      <c r="EXW5" s="178"/>
      <c r="EXX5" s="177"/>
      <c r="EXY5" s="178"/>
      <c r="EXZ5" s="178"/>
      <c r="EYA5" s="177"/>
      <c r="EYB5" s="178"/>
      <c r="EYC5" s="178"/>
      <c r="EYD5" s="177"/>
      <c r="EYE5" s="178"/>
      <c r="EYF5" s="178"/>
      <c r="EYG5" s="177"/>
      <c r="EYH5" s="178"/>
      <c r="EYI5" s="178"/>
      <c r="EYJ5" s="177"/>
      <c r="EYK5" s="178"/>
      <c r="EYL5" s="178"/>
      <c r="EYM5" s="177"/>
      <c r="EYN5" s="178"/>
      <c r="EYO5" s="178"/>
      <c r="EYP5" s="177"/>
      <c r="EYQ5" s="178"/>
      <c r="EYR5" s="178"/>
      <c r="EYS5" s="177"/>
      <c r="EYT5" s="178"/>
      <c r="EYU5" s="178"/>
      <c r="EYV5" s="177"/>
      <c r="EYW5" s="178"/>
      <c r="EYX5" s="178"/>
      <c r="EYY5" s="177"/>
      <c r="EYZ5" s="178"/>
      <c r="EZA5" s="178"/>
      <c r="EZB5" s="177"/>
      <c r="EZC5" s="178"/>
      <c r="EZD5" s="178"/>
      <c r="EZE5" s="177"/>
      <c r="EZF5" s="178"/>
      <c r="EZG5" s="178"/>
      <c r="EZH5" s="177"/>
      <c r="EZI5" s="178"/>
      <c r="EZJ5" s="178"/>
      <c r="EZK5" s="177"/>
      <c r="EZL5" s="178"/>
      <c r="EZM5" s="178"/>
      <c r="EZN5" s="177"/>
      <c r="EZO5" s="178"/>
      <c r="EZP5" s="178"/>
      <c r="EZQ5" s="177"/>
      <c r="EZR5" s="178"/>
      <c r="EZS5" s="178"/>
      <c r="EZT5" s="177"/>
      <c r="EZU5" s="178"/>
      <c r="EZV5" s="178"/>
      <c r="EZW5" s="177"/>
      <c r="EZX5" s="178"/>
      <c r="EZY5" s="178"/>
      <c r="EZZ5" s="177"/>
      <c r="FAA5" s="178"/>
      <c r="FAB5" s="178"/>
      <c r="FAC5" s="177"/>
      <c r="FAD5" s="178"/>
      <c r="FAE5" s="178"/>
      <c r="FAF5" s="177"/>
      <c r="FAG5" s="178"/>
      <c r="FAH5" s="178"/>
      <c r="FAI5" s="177"/>
      <c r="FAJ5" s="178"/>
      <c r="FAK5" s="178"/>
      <c r="FAL5" s="177"/>
      <c r="FAM5" s="178"/>
      <c r="FAN5" s="178"/>
      <c r="FAO5" s="177"/>
      <c r="FAP5" s="178"/>
      <c r="FAQ5" s="178"/>
      <c r="FAR5" s="177"/>
      <c r="FAS5" s="178"/>
      <c r="FAT5" s="178"/>
      <c r="FAU5" s="177"/>
      <c r="FAV5" s="178"/>
      <c r="FAW5" s="178"/>
      <c r="FAX5" s="177"/>
      <c r="FAY5" s="178"/>
      <c r="FAZ5" s="178"/>
      <c r="FBA5" s="177"/>
      <c r="FBB5" s="178"/>
      <c r="FBC5" s="178"/>
      <c r="FBD5" s="177"/>
      <c r="FBE5" s="178"/>
      <c r="FBF5" s="178"/>
      <c r="FBG5" s="177"/>
      <c r="FBH5" s="178"/>
      <c r="FBI5" s="178"/>
      <c r="FBJ5" s="177"/>
      <c r="FBK5" s="178"/>
      <c r="FBL5" s="178"/>
      <c r="FBM5" s="177"/>
      <c r="FBN5" s="178"/>
      <c r="FBO5" s="178"/>
      <c r="FBP5" s="177"/>
      <c r="FBQ5" s="178"/>
      <c r="FBR5" s="178"/>
      <c r="FBS5" s="177"/>
      <c r="FBT5" s="178"/>
      <c r="FBU5" s="178"/>
      <c r="FBV5" s="177"/>
      <c r="FBW5" s="178"/>
      <c r="FBX5" s="178"/>
      <c r="FBY5" s="177"/>
      <c r="FBZ5" s="178"/>
      <c r="FCA5" s="178"/>
      <c r="FCB5" s="177"/>
      <c r="FCC5" s="178"/>
      <c r="FCD5" s="178"/>
      <c r="FCE5" s="177"/>
      <c r="FCF5" s="178"/>
      <c r="FCG5" s="178"/>
      <c r="FCH5" s="177"/>
      <c r="FCI5" s="178"/>
      <c r="FCJ5" s="178"/>
      <c r="FCK5" s="177"/>
      <c r="FCL5" s="178"/>
      <c r="FCM5" s="178"/>
      <c r="FCN5" s="177"/>
      <c r="FCO5" s="178"/>
      <c r="FCP5" s="178"/>
      <c r="FCQ5" s="177"/>
      <c r="FCR5" s="178"/>
      <c r="FCS5" s="178"/>
      <c r="FCT5" s="177"/>
      <c r="FCU5" s="178"/>
      <c r="FCV5" s="178"/>
      <c r="FCW5" s="177"/>
      <c r="FCX5" s="178"/>
      <c r="FCY5" s="178"/>
      <c r="FCZ5" s="177"/>
      <c r="FDA5" s="178"/>
      <c r="FDB5" s="178"/>
      <c r="FDC5" s="177"/>
      <c r="FDD5" s="178"/>
      <c r="FDE5" s="178"/>
      <c r="FDF5" s="177"/>
      <c r="FDG5" s="178"/>
      <c r="FDH5" s="178"/>
      <c r="FDI5" s="177"/>
      <c r="FDJ5" s="178"/>
      <c r="FDK5" s="178"/>
      <c r="FDL5" s="177"/>
      <c r="FDM5" s="178"/>
      <c r="FDN5" s="178"/>
      <c r="FDO5" s="177"/>
      <c r="FDP5" s="178"/>
      <c r="FDQ5" s="178"/>
      <c r="FDR5" s="177"/>
      <c r="FDS5" s="178"/>
      <c r="FDT5" s="178"/>
      <c r="FDU5" s="177"/>
      <c r="FDV5" s="178"/>
      <c r="FDW5" s="178"/>
      <c r="FDX5" s="177"/>
      <c r="FDY5" s="178"/>
      <c r="FDZ5" s="178"/>
      <c r="FEA5" s="177"/>
      <c r="FEB5" s="178"/>
      <c r="FEC5" s="178"/>
      <c r="FED5" s="177"/>
      <c r="FEE5" s="178"/>
      <c r="FEF5" s="178"/>
      <c r="FEG5" s="177"/>
      <c r="FEH5" s="178"/>
      <c r="FEI5" s="178"/>
      <c r="FEJ5" s="177"/>
      <c r="FEK5" s="178"/>
      <c r="FEL5" s="178"/>
      <c r="FEM5" s="177"/>
      <c r="FEN5" s="178"/>
      <c r="FEO5" s="178"/>
      <c r="FEP5" s="177"/>
      <c r="FEQ5" s="178"/>
      <c r="FER5" s="178"/>
      <c r="FES5" s="177"/>
      <c r="FET5" s="178"/>
      <c r="FEU5" s="178"/>
      <c r="FEV5" s="177"/>
      <c r="FEW5" s="178"/>
      <c r="FEX5" s="178"/>
      <c r="FEY5" s="177"/>
      <c r="FEZ5" s="178"/>
      <c r="FFA5" s="178"/>
      <c r="FFB5" s="177"/>
      <c r="FFC5" s="178"/>
      <c r="FFD5" s="178"/>
      <c r="FFE5" s="177"/>
      <c r="FFF5" s="178"/>
      <c r="FFG5" s="178"/>
      <c r="FFH5" s="177"/>
      <c r="FFI5" s="178"/>
      <c r="FFJ5" s="178"/>
      <c r="FFK5" s="177"/>
      <c r="FFL5" s="178"/>
      <c r="FFM5" s="178"/>
      <c r="FFN5" s="177"/>
      <c r="FFO5" s="178"/>
      <c r="FFP5" s="178"/>
      <c r="FFQ5" s="177"/>
      <c r="FFR5" s="178"/>
      <c r="FFS5" s="178"/>
      <c r="FFT5" s="177"/>
      <c r="FFU5" s="178"/>
      <c r="FFV5" s="178"/>
      <c r="FFW5" s="177"/>
      <c r="FFX5" s="178"/>
      <c r="FFY5" s="178"/>
      <c r="FFZ5" s="177"/>
      <c r="FGA5" s="178"/>
      <c r="FGB5" s="178"/>
      <c r="FGC5" s="177"/>
      <c r="FGD5" s="178"/>
      <c r="FGE5" s="178"/>
      <c r="FGF5" s="177"/>
      <c r="FGG5" s="178"/>
      <c r="FGH5" s="178"/>
      <c r="FGI5" s="177"/>
      <c r="FGJ5" s="178"/>
      <c r="FGK5" s="178"/>
      <c r="FGL5" s="177"/>
      <c r="FGM5" s="178"/>
      <c r="FGN5" s="178"/>
      <c r="FGO5" s="177"/>
      <c r="FGP5" s="178"/>
      <c r="FGQ5" s="178"/>
      <c r="FGR5" s="177"/>
      <c r="FGS5" s="178"/>
      <c r="FGT5" s="178"/>
      <c r="FGU5" s="177"/>
      <c r="FGV5" s="178"/>
      <c r="FGW5" s="178"/>
      <c r="FGX5" s="177"/>
      <c r="FGY5" s="178"/>
      <c r="FGZ5" s="178"/>
      <c r="FHA5" s="177"/>
      <c r="FHB5" s="178"/>
      <c r="FHC5" s="178"/>
      <c r="FHD5" s="177"/>
      <c r="FHE5" s="178"/>
      <c r="FHF5" s="178"/>
      <c r="FHG5" s="177"/>
      <c r="FHH5" s="178"/>
      <c r="FHI5" s="178"/>
      <c r="FHJ5" s="177"/>
      <c r="FHK5" s="178"/>
      <c r="FHL5" s="178"/>
      <c r="FHM5" s="177"/>
      <c r="FHN5" s="178"/>
      <c r="FHO5" s="178"/>
      <c r="FHP5" s="177"/>
      <c r="FHQ5" s="178"/>
      <c r="FHR5" s="178"/>
      <c r="FHS5" s="177"/>
      <c r="FHT5" s="178"/>
      <c r="FHU5" s="178"/>
      <c r="FHV5" s="177"/>
      <c r="FHW5" s="178"/>
      <c r="FHX5" s="178"/>
      <c r="FHY5" s="177"/>
      <c r="FHZ5" s="178"/>
      <c r="FIA5" s="178"/>
      <c r="FIB5" s="177"/>
      <c r="FIC5" s="178"/>
      <c r="FID5" s="178"/>
      <c r="FIE5" s="177"/>
      <c r="FIF5" s="178"/>
      <c r="FIG5" s="178"/>
      <c r="FIH5" s="177"/>
      <c r="FII5" s="178"/>
      <c r="FIJ5" s="178"/>
      <c r="FIK5" s="177"/>
      <c r="FIL5" s="178"/>
      <c r="FIM5" s="178"/>
      <c r="FIN5" s="177"/>
      <c r="FIO5" s="178"/>
      <c r="FIP5" s="178"/>
      <c r="FIQ5" s="177"/>
      <c r="FIR5" s="178"/>
      <c r="FIS5" s="178"/>
      <c r="FIT5" s="177"/>
      <c r="FIU5" s="178"/>
      <c r="FIV5" s="178"/>
      <c r="FIW5" s="177"/>
      <c r="FIX5" s="178"/>
      <c r="FIY5" s="178"/>
      <c r="FIZ5" s="177"/>
      <c r="FJA5" s="178"/>
      <c r="FJB5" s="178"/>
      <c r="FJC5" s="177"/>
      <c r="FJD5" s="178"/>
      <c r="FJE5" s="178"/>
      <c r="FJF5" s="177"/>
      <c r="FJG5" s="178"/>
      <c r="FJH5" s="178"/>
      <c r="FJI5" s="177"/>
      <c r="FJJ5" s="178"/>
      <c r="FJK5" s="178"/>
      <c r="FJL5" s="177"/>
      <c r="FJM5" s="178"/>
      <c r="FJN5" s="178"/>
      <c r="FJO5" s="177"/>
      <c r="FJP5" s="178"/>
      <c r="FJQ5" s="178"/>
      <c r="FJR5" s="177"/>
      <c r="FJS5" s="178"/>
      <c r="FJT5" s="178"/>
      <c r="FJU5" s="177"/>
      <c r="FJV5" s="178"/>
      <c r="FJW5" s="178"/>
      <c r="FJX5" s="177"/>
      <c r="FJY5" s="178"/>
      <c r="FJZ5" s="178"/>
      <c r="FKA5" s="177"/>
      <c r="FKB5" s="178"/>
      <c r="FKC5" s="178"/>
      <c r="FKD5" s="177"/>
      <c r="FKE5" s="178"/>
      <c r="FKF5" s="178"/>
      <c r="FKG5" s="177"/>
      <c r="FKH5" s="178"/>
      <c r="FKI5" s="178"/>
      <c r="FKJ5" s="177"/>
      <c r="FKK5" s="178"/>
      <c r="FKL5" s="178"/>
      <c r="FKM5" s="177"/>
      <c r="FKN5" s="178"/>
      <c r="FKO5" s="178"/>
      <c r="FKP5" s="177"/>
      <c r="FKQ5" s="178"/>
      <c r="FKR5" s="178"/>
      <c r="FKS5" s="177"/>
      <c r="FKT5" s="178"/>
      <c r="FKU5" s="178"/>
      <c r="FKV5" s="177"/>
      <c r="FKW5" s="178"/>
      <c r="FKX5" s="178"/>
      <c r="FKY5" s="177"/>
      <c r="FKZ5" s="178"/>
      <c r="FLA5" s="178"/>
      <c r="FLB5" s="177"/>
      <c r="FLC5" s="178"/>
      <c r="FLD5" s="178"/>
      <c r="FLE5" s="177"/>
      <c r="FLF5" s="178"/>
      <c r="FLG5" s="178"/>
      <c r="FLH5" s="177"/>
      <c r="FLI5" s="178"/>
      <c r="FLJ5" s="178"/>
      <c r="FLK5" s="177"/>
      <c r="FLL5" s="178"/>
      <c r="FLM5" s="178"/>
      <c r="FLN5" s="177"/>
      <c r="FLO5" s="178"/>
      <c r="FLP5" s="178"/>
      <c r="FLQ5" s="177"/>
      <c r="FLR5" s="178"/>
      <c r="FLS5" s="178"/>
      <c r="FLT5" s="177"/>
      <c r="FLU5" s="178"/>
      <c r="FLV5" s="178"/>
      <c r="FLW5" s="177"/>
      <c r="FLX5" s="178"/>
      <c r="FLY5" s="178"/>
      <c r="FLZ5" s="177"/>
      <c r="FMA5" s="178"/>
      <c r="FMB5" s="178"/>
      <c r="FMC5" s="177"/>
      <c r="FMD5" s="178"/>
      <c r="FME5" s="178"/>
      <c r="FMF5" s="177"/>
      <c r="FMG5" s="178"/>
      <c r="FMH5" s="178"/>
      <c r="FMI5" s="177"/>
      <c r="FMJ5" s="178"/>
      <c r="FMK5" s="178"/>
      <c r="FML5" s="177"/>
      <c r="FMM5" s="178"/>
      <c r="FMN5" s="178"/>
      <c r="FMO5" s="177"/>
      <c r="FMP5" s="178"/>
      <c r="FMQ5" s="178"/>
      <c r="FMR5" s="177"/>
      <c r="FMS5" s="178"/>
      <c r="FMT5" s="178"/>
      <c r="FMU5" s="177"/>
      <c r="FMV5" s="178"/>
      <c r="FMW5" s="178"/>
      <c r="FMX5" s="177"/>
      <c r="FMY5" s="178"/>
      <c r="FMZ5" s="178"/>
      <c r="FNA5" s="177"/>
      <c r="FNB5" s="178"/>
      <c r="FNC5" s="178"/>
      <c r="FND5" s="177"/>
      <c r="FNE5" s="178"/>
      <c r="FNF5" s="178"/>
      <c r="FNG5" s="177"/>
      <c r="FNH5" s="178"/>
      <c r="FNI5" s="178"/>
      <c r="FNJ5" s="177"/>
      <c r="FNK5" s="178"/>
      <c r="FNL5" s="178"/>
      <c r="FNM5" s="177"/>
      <c r="FNN5" s="178"/>
      <c r="FNO5" s="178"/>
      <c r="FNP5" s="177"/>
      <c r="FNQ5" s="178"/>
      <c r="FNR5" s="178"/>
      <c r="FNS5" s="177"/>
      <c r="FNT5" s="178"/>
      <c r="FNU5" s="178"/>
      <c r="FNV5" s="177"/>
      <c r="FNW5" s="178"/>
      <c r="FNX5" s="178"/>
      <c r="FNY5" s="177"/>
      <c r="FNZ5" s="178"/>
      <c r="FOA5" s="178"/>
      <c r="FOB5" s="177"/>
      <c r="FOC5" s="178"/>
      <c r="FOD5" s="178"/>
      <c r="FOE5" s="177"/>
      <c r="FOF5" s="178"/>
      <c r="FOG5" s="178"/>
      <c r="FOH5" s="177"/>
      <c r="FOI5" s="178"/>
      <c r="FOJ5" s="178"/>
      <c r="FOK5" s="177"/>
      <c r="FOL5" s="178"/>
      <c r="FOM5" s="178"/>
      <c r="FON5" s="177"/>
      <c r="FOO5" s="178"/>
      <c r="FOP5" s="178"/>
      <c r="FOQ5" s="177"/>
      <c r="FOR5" s="178"/>
      <c r="FOS5" s="178"/>
      <c r="FOT5" s="177"/>
      <c r="FOU5" s="178"/>
      <c r="FOV5" s="178"/>
      <c r="FOW5" s="177"/>
      <c r="FOX5" s="178"/>
      <c r="FOY5" s="178"/>
      <c r="FOZ5" s="177"/>
      <c r="FPA5" s="178"/>
      <c r="FPB5" s="178"/>
      <c r="FPC5" s="177"/>
      <c r="FPD5" s="178"/>
      <c r="FPE5" s="178"/>
      <c r="FPF5" s="177"/>
      <c r="FPG5" s="178"/>
      <c r="FPH5" s="178"/>
      <c r="FPI5" s="177"/>
      <c r="FPJ5" s="178"/>
      <c r="FPK5" s="178"/>
      <c r="FPL5" s="177"/>
      <c r="FPM5" s="178"/>
      <c r="FPN5" s="178"/>
      <c r="FPO5" s="177"/>
      <c r="FPP5" s="178"/>
      <c r="FPQ5" s="178"/>
      <c r="FPR5" s="177"/>
      <c r="FPS5" s="178"/>
      <c r="FPT5" s="178"/>
      <c r="FPU5" s="177"/>
      <c r="FPV5" s="178"/>
      <c r="FPW5" s="178"/>
      <c r="FPX5" s="177"/>
      <c r="FPY5" s="178"/>
      <c r="FPZ5" s="178"/>
      <c r="FQA5" s="177"/>
      <c r="FQB5" s="178"/>
      <c r="FQC5" s="178"/>
      <c r="FQD5" s="177"/>
      <c r="FQE5" s="178"/>
      <c r="FQF5" s="178"/>
      <c r="FQG5" s="177"/>
      <c r="FQH5" s="178"/>
      <c r="FQI5" s="178"/>
      <c r="FQJ5" s="177"/>
      <c r="FQK5" s="178"/>
      <c r="FQL5" s="178"/>
      <c r="FQM5" s="177"/>
      <c r="FQN5" s="178"/>
      <c r="FQO5" s="178"/>
      <c r="FQP5" s="177"/>
      <c r="FQQ5" s="178"/>
      <c r="FQR5" s="178"/>
      <c r="FQS5" s="177"/>
      <c r="FQT5" s="178"/>
      <c r="FQU5" s="178"/>
      <c r="FQV5" s="177"/>
      <c r="FQW5" s="178"/>
      <c r="FQX5" s="178"/>
      <c r="FQY5" s="177"/>
      <c r="FQZ5" s="178"/>
      <c r="FRA5" s="178"/>
      <c r="FRB5" s="177"/>
      <c r="FRC5" s="178"/>
      <c r="FRD5" s="178"/>
      <c r="FRE5" s="177"/>
      <c r="FRF5" s="178"/>
      <c r="FRG5" s="178"/>
      <c r="FRH5" s="177"/>
      <c r="FRI5" s="178"/>
      <c r="FRJ5" s="178"/>
      <c r="FRK5" s="177"/>
      <c r="FRL5" s="178"/>
      <c r="FRM5" s="178"/>
      <c r="FRN5" s="177"/>
      <c r="FRO5" s="178"/>
      <c r="FRP5" s="178"/>
      <c r="FRQ5" s="177"/>
      <c r="FRR5" s="178"/>
      <c r="FRS5" s="178"/>
      <c r="FRT5" s="177"/>
      <c r="FRU5" s="178"/>
      <c r="FRV5" s="178"/>
      <c r="FRW5" s="177"/>
      <c r="FRX5" s="178"/>
      <c r="FRY5" s="178"/>
      <c r="FRZ5" s="177"/>
      <c r="FSA5" s="178"/>
      <c r="FSB5" s="178"/>
      <c r="FSC5" s="177"/>
      <c r="FSD5" s="178"/>
      <c r="FSE5" s="178"/>
      <c r="FSF5" s="177"/>
      <c r="FSG5" s="178"/>
      <c r="FSH5" s="178"/>
      <c r="FSI5" s="177"/>
      <c r="FSJ5" s="178"/>
      <c r="FSK5" s="178"/>
      <c r="FSL5" s="177"/>
      <c r="FSM5" s="178"/>
      <c r="FSN5" s="178"/>
      <c r="FSO5" s="177"/>
      <c r="FSP5" s="178"/>
      <c r="FSQ5" s="178"/>
      <c r="FSR5" s="177"/>
      <c r="FSS5" s="178"/>
      <c r="FST5" s="178"/>
      <c r="FSU5" s="177"/>
      <c r="FSV5" s="178"/>
      <c r="FSW5" s="178"/>
      <c r="FSX5" s="177"/>
      <c r="FSY5" s="178"/>
      <c r="FSZ5" s="178"/>
      <c r="FTA5" s="177"/>
      <c r="FTB5" s="178"/>
      <c r="FTC5" s="178"/>
      <c r="FTD5" s="177"/>
      <c r="FTE5" s="178"/>
      <c r="FTF5" s="178"/>
      <c r="FTG5" s="177"/>
      <c r="FTH5" s="178"/>
      <c r="FTI5" s="178"/>
      <c r="FTJ5" s="177"/>
      <c r="FTK5" s="178"/>
      <c r="FTL5" s="178"/>
      <c r="FTM5" s="177"/>
      <c r="FTN5" s="178"/>
      <c r="FTO5" s="178"/>
      <c r="FTP5" s="177"/>
      <c r="FTQ5" s="178"/>
      <c r="FTR5" s="178"/>
      <c r="FTS5" s="177"/>
      <c r="FTT5" s="178"/>
      <c r="FTU5" s="178"/>
      <c r="FTV5" s="177"/>
      <c r="FTW5" s="178"/>
      <c r="FTX5" s="178"/>
      <c r="FTY5" s="177"/>
      <c r="FTZ5" s="178"/>
      <c r="FUA5" s="178"/>
      <c r="FUB5" s="177"/>
      <c r="FUC5" s="178"/>
      <c r="FUD5" s="178"/>
      <c r="FUE5" s="177"/>
      <c r="FUF5" s="178"/>
      <c r="FUG5" s="178"/>
      <c r="FUH5" s="177"/>
      <c r="FUI5" s="178"/>
      <c r="FUJ5" s="178"/>
      <c r="FUK5" s="177"/>
      <c r="FUL5" s="178"/>
      <c r="FUM5" s="178"/>
      <c r="FUN5" s="177"/>
      <c r="FUO5" s="178"/>
      <c r="FUP5" s="178"/>
      <c r="FUQ5" s="177"/>
      <c r="FUR5" s="178"/>
      <c r="FUS5" s="178"/>
      <c r="FUT5" s="177"/>
      <c r="FUU5" s="178"/>
      <c r="FUV5" s="178"/>
      <c r="FUW5" s="177"/>
      <c r="FUX5" s="178"/>
      <c r="FUY5" s="178"/>
      <c r="FUZ5" s="177"/>
      <c r="FVA5" s="178"/>
      <c r="FVB5" s="178"/>
      <c r="FVC5" s="177"/>
      <c r="FVD5" s="178"/>
      <c r="FVE5" s="178"/>
      <c r="FVF5" s="177"/>
      <c r="FVG5" s="178"/>
      <c r="FVH5" s="178"/>
      <c r="FVI5" s="177"/>
      <c r="FVJ5" s="178"/>
      <c r="FVK5" s="178"/>
      <c r="FVL5" s="177"/>
      <c r="FVM5" s="178"/>
      <c r="FVN5" s="178"/>
      <c r="FVO5" s="177"/>
      <c r="FVP5" s="178"/>
      <c r="FVQ5" s="178"/>
      <c r="FVR5" s="177"/>
      <c r="FVS5" s="178"/>
      <c r="FVT5" s="178"/>
      <c r="FVU5" s="177"/>
      <c r="FVV5" s="178"/>
      <c r="FVW5" s="178"/>
      <c r="FVX5" s="177"/>
      <c r="FVY5" s="178"/>
      <c r="FVZ5" s="178"/>
      <c r="FWA5" s="177"/>
      <c r="FWB5" s="178"/>
      <c r="FWC5" s="178"/>
      <c r="FWD5" s="177"/>
      <c r="FWE5" s="178"/>
      <c r="FWF5" s="178"/>
      <c r="FWG5" s="177"/>
      <c r="FWH5" s="178"/>
      <c r="FWI5" s="178"/>
      <c r="FWJ5" s="177"/>
      <c r="FWK5" s="178"/>
      <c r="FWL5" s="178"/>
      <c r="FWM5" s="177"/>
      <c r="FWN5" s="178"/>
      <c r="FWO5" s="178"/>
      <c r="FWP5" s="177"/>
      <c r="FWQ5" s="178"/>
      <c r="FWR5" s="178"/>
      <c r="FWS5" s="177"/>
      <c r="FWT5" s="178"/>
      <c r="FWU5" s="178"/>
      <c r="FWV5" s="177"/>
      <c r="FWW5" s="178"/>
      <c r="FWX5" s="178"/>
      <c r="FWY5" s="177"/>
      <c r="FWZ5" s="178"/>
      <c r="FXA5" s="178"/>
      <c r="FXB5" s="177"/>
      <c r="FXC5" s="178"/>
      <c r="FXD5" s="178"/>
      <c r="FXE5" s="177"/>
      <c r="FXF5" s="178"/>
      <c r="FXG5" s="178"/>
      <c r="FXH5" s="177"/>
      <c r="FXI5" s="178"/>
      <c r="FXJ5" s="178"/>
      <c r="FXK5" s="177"/>
      <c r="FXL5" s="178"/>
      <c r="FXM5" s="178"/>
      <c r="FXN5" s="177"/>
      <c r="FXO5" s="178"/>
      <c r="FXP5" s="178"/>
      <c r="FXQ5" s="177"/>
      <c r="FXR5" s="178"/>
      <c r="FXS5" s="178"/>
      <c r="FXT5" s="177"/>
      <c r="FXU5" s="178"/>
      <c r="FXV5" s="178"/>
      <c r="FXW5" s="177"/>
      <c r="FXX5" s="178"/>
      <c r="FXY5" s="178"/>
      <c r="FXZ5" s="177"/>
      <c r="FYA5" s="178"/>
      <c r="FYB5" s="178"/>
      <c r="FYC5" s="177"/>
      <c r="FYD5" s="178"/>
      <c r="FYE5" s="178"/>
      <c r="FYF5" s="177"/>
      <c r="FYG5" s="178"/>
      <c r="FYH5" s="178"/>
      <c r="FYI5" s="177"/>
      <c r="FYJ5" s="178"/>
      <c r="FYK5" s="178"/>
      <c r="FYL5" s="177"/>
      <c r="FYM5" s="178"/>
      <c r="FYN5" s="178"/>
      <c r="FYO5" s="177"/>
      <c r="FYP5" s="178"/>
      <c r="FYQ5" s="178"/>
      <c r="FYR5" s="177"/>
      <c r="FYS5" s="178"/>
      <c r="FYT5" s="178"/>
      <c r="FYU5" s="177"/>
      <c r="FYV5" s="178"/>
      <c r="FYW5" s="178"/>
      <c r="FYX5" s="177"/>
      <c r="FYY5" s="178"/>
      <c r="FYZ5" s="178"/>
      <c r="FZA5" s="177"/>
      <c r="FZB5" s="178"/>
      <c r="FZC5" s="178"/>
      <c r="FZD5" s="177"/>
      <c r="FZE5" s="178"/>
      <c r="FZF5" s="178"/>
      <c r="FZG5" s="177"/>
      <c r="FZH5" s="178"/>
      <c r="FZI5" s="178"/>
      <c r="FZJ5" s="177"/>
      <c r="FZK5" s="178"/>
      <c r="FZL5" s="178"/>
      <c r="FZM5" s="177"/>
      <c r="FZN5" s="178"/>
      <c r="FZO5" s="178"/>
      <c r="FZP5" s="177"/>
      <c r="FZQ5" s="178"/>
      <c r="FZR5" s="178"/>
      <c r="FZS5" s="177"/>
      <c r="FZT5" s="178"/>
      <c r="FZU5" s="178"/>
      <c r="FZV5" s="177"/>
      <c r="FZW5" s="178"/>
      <c r="FZX5" s="178"/>
      <c r="FZY5" s="177"/>
      <c r="FZZ5" s="178"/>
      <c r="GAA5" s="178"/>
      <c r="GAB5" s="177"/>
      <c r="GAC5" s="178"/>
      <c r="GAD5" s="178"/>
      <c r="GAE5" s="177"/>
      <c r="GAF5" s="178"/>
      <c r="GAG5" s="178"/>
      <c r="GAH5" s="177"/>
      <c r="GAI5" s="178"/>
      <c r="GAJ5" s="178"/>
      <c r="GAK5" s="177"/>
      <c r="GAL5" s="178"/>
      <c r="GAM5" s="178"/>
      <c r="GAN5" s="177"/>
      <c r="GAO5" s="178"/>
      <c r="GAP5" s="178"/>
      <c r="GAQ5" s="177"/>
      <c r="GAR5" s="178"/>
      <c r="GAS5" s="178"/>
      <c r="GAT5" s="177"/>
      <c r="GAU5" s="178"/>
      <c r="GAV5" s="178"/>
      <c r="GAW5" s="177"/>
      <c r="GAX5" s="178"/>
      <c r="GAY5" s="178"/>
      <c r="GAZ5" s="177"/>
      <c r="GBA5" s="178"/>
      <c r="GBB5" s="178"/>
      <c r="GBC5" s="177"/>
      <c r="GBD5" s="178"/>
      <c r="GBE5" s="178"/>
      <c r="GBF5" s="177"/>
      <c r="GBG5" s="178"/>
      <c r="GBH5" s="178"/>
      <c r="GBI5" s="177"/>
      <c r="GBJ5" s="178"/>
      <c r="GBK5" s="178"/>
      <c r="GBL5" s="177"/>
      <c r="GBM5" s="178"/>
      <c r="GBN5" s="178"/>
      <c r="GBO5" s="177"/>
      <c r="GBP5" s="178"/>
      <c r="GBQ5" s="178"/>
      <c r="GBR5" s="177"/>
      <c r="GBS5" s="178"/>
      <c r="GBT5" s="178"/>
      <c r="GBU5" s="177"/>
      <c r="GBV5" s="178"/>
      <c r="GBW5" s="178"/>
      <c r="GBX5" s="177"/>
      <c r="GBY5" s="178"/>
      <c r="GBZ5" s="178"/>
      <c r="GCA5" s="177"/>
      <c r="GCB5" s="178"/>
      <c r="GCC5" s="178"/>
      <c r="GCD5" s="177"/>
      <c r="GCE5" s="178"/>
      <c r="GCF5" s="178"/>
      <c r="GCG5" s="177"/>
      <c r="GCH5" s="178"/>
      <c r="GCI5" s="178"/>
      <c r="GCJ5" s="177"/>
      <c r="GCK5" s="178"/>
      <c r="GCL5" s="178"/>
      <c r="GCM5" s="177"/>
      <c r="GCN5" s="178"/>
      <c r="GCO5" s="178"/>
      <c r="GCP5" s="177"/>
      <c r="GCQ5" s="178"/>
      <c r="GCR5" s="178"/>
      <c r="GCS5" s="177"/>
      <c r="GCT5" s="178"/>
      <c r="GCU5" s="178"/>
      <c r="GCV5" s="177"/>
      <c r="GCW5" s="178"/>
      <c r="GCX5" s="178"/>
      <c r="GCY5" s="177"/>
      <c r="GCZ5" s="178"/>
      <c r="GDA5" s="178"/>
      <c r="GDB5" s="177"/>
      <c r="GDC5" s="178"/>
      <c r="GDD5" s="178"/>
      <c r="GDE5" s="177"/>
      <c r="GDF5" s="178"/>
      <c r="GDG5" s="178"/>
      <c r="GDH5" s="177"/>
      <c r="GDI5" s="178"/>
      <c r="GDJ5" s="178"/>
      <c r="GDK5" s="177"/>
      <c r="GDL5" s="178"/>
      <c r="GDM5" s="178"/>
      <c r="GDN5" s="177"/>
      <c r="GDO5" s="178"/>
      <c r="GDP5" s="178"/>
      <c r="GDQ5" s="177"/>
      <c r="GDR5" s="178"/>
      <c r="GDS5" s="178"/>
      <c r="GDT5" s="177"/>
      <c r="GDU5" s="178"/>
      <c r="GDV5" s="178"/>
      <c r="GDW5" s="177"/>
      <c r="GDX5" s="178"/>
      <c r="GDY5" s="178"/>
      <c r="GDZ5" s="177"/>
      <c r="GEA5" s="178"/>
      <c r="GEB5" s="178"/>
      <c r="GEC5" s="177"/>
      <c r="GED5" s="178"/>
      <c r="GEE5" s="178"/>
      <c r="GEF5" s="177"/>
      <c r="GEG5" s="178"/>
      <c r="GEH5" s="178"/>
      <c r="GEI5" s="177"/>
      <c r="GEJ5" s="178"/>
      <c r="GEK5" s="178"/>
      <c r="GEL5" s="177"/>
      <c r="GEM5" s="178"/>
      <c r="GEN5" s="178"/>
      <c r="GEO5" s="177"/>
      <c r="GEP5" s="178"/>
      <c r="GEQ5" s="178"/>
      <c r="GER5" s="177"/>
      <c r="GES5" s="178"/>
      <c r="GET5" s="178"/>
      <c r="GEU5" s="177"/>
      <c r="GEV5" s="178"/>
      <c r="GEW5" s="178"/>
      <c r="GEX5" s="177"/>
      <c r="GEY5" s="178"/>
      <c r="GEZ5" s="178"/>
      <c r="GFA5" s="177"/>
      <c r="GFB5" s="178"/>
      <c r="GFC5" s="178"/>
      <c r="GFD5" s="177"/>
      <c r="GFE5" s="178"/>
      <c r="GFF5" s="178"/>
      <c r="GFG5" s="177"/>
      <c r="GFH5" s="178"/>
      <c r="GFI5" s="178"/>
      <c r="GFJ5" s="177"/>
      <c r="GFK5" s="178"/>
      <c r="GFL5" s="178"/>
      <c r="GFM5" s="177"/>
      <c r="GFN5" s="178"/>
      <c r="GFO5" s="178"/>
      <c r="GFP5" s="177"/>
      <c r="GFQ5" s="178"/>
      <c r="GFR5" s="178"/>
      <c r="GFS5" s="177"/>
      <c r="GFT5" s="178"/>
      <c r="GFU5" s="178"/>
      <c r="GFV5" s="177"/>
      <c r="GFW5" s="178"/>
      <c r="GFX5" s="178"/>
      <c r="GFY5" s="177"/>
      <c r="GFZ5" s="178"/>
      <c r="GGA5" s="178"/>
      <c r="GGB5" s="177"/>
      <c r="GGC5" s="178"/>
      <c r="GGD5" s="178"/>
      <c r="GGE5" s="177"/>
      <c r="GGF5" s="178"/>
      <c r="GGG5" s="178"/>
      <c r="GGH5" s="177"/>
      <c r="GGI5" s="178"/>
      <c r="GGJ5" s="178"/>
      <c r="GGK5" s="177"/>
      <c r="GGL5" s="178"/>
      <c r="GGM5" s="178"/>
      <c r="GGN5" s="177"/>
      <c r="GGO5" s="178"/>
      <c r="GGP5" s="178"/>
      <c r="GGQ5" s="177"/>
      <c r="GGR5" s="178"/>
      <c r="GGS5" s="178"/>
      <c r="GGT5" s="177"/>
      <c r="GGU5" s="178"/>
      <c r="GGV5" s="178"/>
      <c r="GGW5" s="177"/>
      <c r="GGX5" s="178"/>
      <c r="GGY5" s="178"/>
      <c r="GGZ5" s="177"/>
      <c r="GHA5" s="178"/>
      <c r="GHB5" s="178"/>
      <c r="GHC5" s="177"/>
      <c r="GHD5" s="178"/>
      <c r="GHE5" s="178"/>
      <c r="GHF5" s="177"/>
      <c r="GHG5" s="178"/>
      <c r="GHH5" s="178"/>
      <c r="GHI5" s="177"/>
      <c r="GHJ5" s="178"/>
      <c r="GHK5" s="178"/>
      <c r="GHL5" s="177"/>
      <c r="GHM5" s="178"/>
      <c r="GHN5" s="178"/>
      <c r="GHO5" s="177"/>
      <c r="GHP5" s="178"/>
      <c r="GHQ5" s="178"/>
      <c r="GHR5" s="177"/>
      <c r="GHS5" s="178"/>
      <c r="GHT5" s="178"/>
      <c r="GHU5" s="177"/>
      <c r="GHV5" s="178"/>
      <c r="GHW5" s="178"/>
      <c r="GHX5" s="177"/>
      <c r="GHY5" s="178"/>
      <c r="GHZ5" s="178"/>
      <c r="GIA5" s="177"/>
      <c r="GIB5" s="178"/>
      <c r="GIC5" s="178"/>
      <c r="GID5" s="177"/>
      <c r="GIE5" s="178"/>
      <c r="GIF5" s="178"/>
      <c r="GIG5" s="177"/>
      <c r="GIH5" s="178"/>
      <c r="GII5" s="178"/>
      <c r="GIJ5" s="177"/>
      <c r="GIK5" s="178"/>
      <c r="GIL5" s="178"/>
      <c r="GIM5" s="177"/>
      <c r="GIN5" s="178"/>
      <c r="GIO5" s="178"/>
      <c r="GIP5" s="177"/>
      <c r="GIQ5" s="178"/>
      <c r="GIR5" s="178"/>
      <c r="GIS5" s="177"/>
      <c r="GIT5" s="178"/>
      <c r="GIU5" s="178"/>
      <c r="GIV5" s="177"/>
      <c r="GIW5" s="178"/>
      <c r="GIX5" s="178"/>
      <c r="GIY5" s="177"/>
      <c r="GIZ5" s="178"/>
      <c r="GJA5" s="178"/>
      <c r="GJB5" s="177"/>
      <c r="GJC5" s="178"/>
      <c r="GJD5" s="178"/>
      <c r="GJE5" s="177"/>
      <c r="GJF5" s="178"/>
      <c r="GJG5" s="178"/>
      <c r="GJH5" s="177"/>
      <c r="GJI5" s="178"/>
      <c r="GJJ5" s="178"/>
      <c r="GJK5" s="177"/>
      <c r="GJL5" s="178"/>
      <c r="GJM5" s="178"/>
      <c r="GJN5" s="177"/>
      <c r="GJO5" s="178"/>
      <c r="GJP5" s="178"/>
      <c r="GJQ5" s="177"/>
      <c r="GJR5" s="178"/>
      <c r="GJS5" s="178"/>
      <c r="GJT5" s="177"/>
      <c r="GJU5" s="178"/>
      <c r="GJV5" s="178"/>
      <c r="GJW5" s="177"/>
      <c r="GJX5" s="178"/>
      <c r="GJY5" s="178"/>
      <c r="GJZ5" s="177"/>
      <c r="GKA5" s="178"/>
      <c r="GKB5" s="178"/>
      <c r="GKC5" s="177"/>
      <c r="GKD5" s="178"/>
      <c r="GKE5" s="178"/>
      <c r="GKF5" s="177"/>
      <c r="GKG5" s="178"/>
      <c r="GKH5" s="178"/>
      <c r="GKI5" s="177"/>
      <c r="GKJ5" s="178"/>
      <c r="GKK5" s="178"/>
      <c r="GKL5" s="177"/>
      <c r="GKM5" s="178"/>
      <c r="GKN5" s="178"/>
      <c r="GKO5" s="177"/>
      <c r="GKP5" s="178"/>
      <c r="GKQ5" s="178"/>
      <c r="GKR5" s="177"/>
      <c r="GKS5" s="178"/>
      <c r="GKT5" s="178"/>
      <c r="GKU5" s="177"/>
      <c r="GKV5" s="178"/>
      <c r="GKW5" s="178"/>
      <c r="GKX5" s="177"/>
      <c r="GKY5" s="178"/>
      <c r="GKZ5" s="178"/>
      <c r="GLA5" s="177"/>
      <c r="GLB5" s="178"/>
      <c r="GLC5" s="178"/>
      <c r="GLD5" s="177"/>
      <c r="GLE5" s="178"/>
      <c r="GLF5" s="178"/>
      <c r="GLG5" s="177"/>
      <c r="GLH5" s="178"/>
      <c r="GLI5" s="178"/>
      <c r="GLJ5" s="177"/>
      <c r="GLK5" s="178"/>
      <c r="GLL5" s="178"/>
      <c r="GLM5" s="177"/>
      <c r="GLN5" s="178"/>
      <c r="GLO5" s="178"/>
      <c r="GLP5" s="177"/>
      <c r="GLQ5" s="178"/>
      <c r="GLR5" s="178"/>
      <c r="GLS5" s="177"/>
      <c r="GLT5" s="178"/>
      <c r="GLU5" s="178"/>
      <c r="GLV5" s="177"/>
      <c r="GLW5" s="178"/>
      <c r="GLX5" s="178"/>
      <c r="GLY5" s="177"/>
      <c r="GLZ5" s="178"/>
      <c r="GMA5" s="178"/>
      <c r="GMB5" s="177"/>
      <c r="GMC5" s="178"/>
      <c r="GMD5" s="178"/>
      <c r="GME5" s="177"/>
      <c r="GMF5" s="178"/>
      <c r="GMG5" s="178"/>
      <c r="GMH5" s="177"/>
      <c r="GMI5" s="178"/>
      <c r="GMJ5" s="178"/>
      <c r="GMK5" s="177"/>
      <c r="GML5" s="178"/>
      <c r="GMM5" s="178"/>
      <c r="GMN5" s="177"/>
      <c r="GMO5" s="178"/>
      <c r="GMP5" s="178"/>
      <c r="GMQ5" s="177"/>
      <c r="GMR5" s="178"/>
      <c r="GMS5" s="178"/>
      <c r="GMT5" s="177"/>
      <c r="GMU5" s="178"/>
      <c r="GMV5" s="178"/>
      <c r="GMW5" s="177"/>
      <c r="GMX5" s="178"/>
      <c r="GMY5" s="178"/>
      <c r="GMZ5" s="177"/>
      <c r="GNA5" s="178"/>
      <c r="GNB5" s="178"/>
      <c r="GNC5" s="177"/>
      <c r="GND5" s="178"/>
      <c r="GNE5" s="178"/>
      <c r="GNF5" s="177"/>
      <c r="GNG5" s="178"/>
      <c r="GNH5" s="178"/>
      <c r="GNI5" s="177"/>
      <c r="GNJ5" s="178"/>
      <c r="GNK5" s="178"/>
      <c r="GNL5" s="177"/>
      <c r="GNM5" s="178"/>
      <c r="GNN5" s="178"/>
      <c r="GNO5" s="177"/>
      <c r="GNP5" s="178"/>
      <c r="GNQ5" s="178"/>
      <c r="GNR5" s="177"/>
      <c r="GNS5" s="178"/>
      <c r="GNT5" s="178"/>
      <c r="GNU5" s="177"/>
      <c r="GNV5" s="178"/>
      <c r="GNW5" s="178"/>
      <c r="GNX5" s="177"/>
      <c r="GNY5" s="178"/>
      <c r="GNZ5" s="178"/>
      <c r="GOA5" s="177"/>
      <c r="GOB5" s="178"/>
      <c r="GOC5" s="178"/>
      <c r="GOD5" s="177"/>
      <c r="GOE5" s="178"/>
      <c r="GOF5" s="178"/>
      <c r="GOG5" s="177"/>
      <c r="GOH5" s="178"/>
      <c r="GOI5" s="178"/>
      <c r="GOJ5" s="177"/>
      <c r="GOK5" s="178"/>
      <c r="GOL5" s="178"/>
      <c r="GOM5" s="177"/>
      <c r="GON5" s="178"/>
      <c r="GOO5" s="178"/>
      <c r="GOP5" s="177"/>
      <c r="GOQ5" s="178"/>
      <c r="GOR5" s="178"/>
      <c r="GOS5" s="177"/>
      <c r="GOT5" s="178"/>
      <c r="GOU5" s="178"/>
      <c r="GOV5" s="177"/>
      <c r="GOW5" s="178"/>
      <c r="GOX5" s="178"/>
      <c r="GOY5" s="177"/>
      <c r="GOZ5" s="178"/>
      <c r="GPA5" s="178"/>
      <c r="GPB5" s="177"/>
      <c r="GPC5" s="178"/>
      <c r="GPD5" s="178"/>
      <c r="GPE5" s="177"/>
      <c r="GPF5" s="178"/>
      <c r="GPG5" s="178"/>
      <c r="GPH5" s="177"/>
      <c r="GPI5" s="178"/>
      <c r="GPJ5" s="178"/>
      <c r="GPK5" s="177"/>
      <c r="GPL5" s="178"/>
      <c r="GPM5" s="178"/>
      <c r="GPN5" s="177"/>
      <c r="GPO5" s="178"/>
      <c r="GPP5" s="178"/>
      <c r="GPQ5" s="177"/>
      <c r="GPR5" s="178"/>
      <c r="GPS5" s="178"/>
      <c r="GPT5" s="177"/>
      <c r="GPU5" s="178"/>
      <c r="GPV5" s="178"/>
      <c r="GPW5" s="177"/>
      <c r="GPX5" s="178"/>
      <c r="GPY5" s="178"/>
      <c r="GPZ5" s="177"/>
      <c r="GQA5" s="178"/>
      <c r="GQB5" s="178"/>
      <c r="GQC5" s="177"/>
      <c r="GQD5" s="178"/>
      <c r="GQE5" s="178"/>
      <c r="GQF5" s="177"/>
      <c r="GQG5" s="178"/>
      <c r="GQH5" s="178"/>
      <c r="GQI5" s="177"/>
      <c r="GQJ5" s="178"/>
      <c r="GQK5" s="178"/>
      <c r="GQL5" s="177"/>
      <c r="GQM5" s="178"/>
      <c r="GQN5" s="178"/>
      <c r="GQO5" s="177"/>
      <c r="GQP5" s="178"/>
      <c r="GQQ5" s="178"/>
      <c r="GQR5" s="177"/>
      <c r="GQS5" s="178"/>
      <c r="GQT5" s="178"/>
      <c r="GQU5" s="177"/>
      <c r="GQV5" s="178"/>
      <c r="GQW5" s="178"/>
      <c r="GQX5" s="177"/>
      <c r="GQY5" s="178"/>
      <c r="GQZ5" s="178"/>
      <c r="GRA5" s="177"/>
      <c r="GRB5" s="178"/>
      <c r="GRC5" s="178"/>
      <c r="GRD5" s="177"/>
      <c r="GRE5" s="178"/>
      <c r="GRF5" s="178"/>
      <c r="GRG5" s="177"/>
      <c r="GRH5" s="178"/>
      <c r="GRI5" s="178"/>
      <c r="GRJ5" s="177"/>
      <c r="GRK5" s="178"/>
      <c r="GRL5" s="178"/>
      <c r="GRM5" s="177"/>
      <c r="GRN5" s="178"/>
      <c r="GRO5" s="178"/>
      <c r="GRP5" s="177"/>
      <c r="GRQ5" s="178"/>
      <c r="GRR5" s="178"/>
      <c r="GRS5" s="177"/>
      <c r="GRT5" s="178"/>
      <c r="GRU5" s="178"/>
      <c r="GRV5" s="177"/>
      <c r="GRW5" s="178"/>
      <c r="GRX5" s="178"/>
      <c r="GRY5" s="177"/>
      <c r="GRZ5" s="178"/>
      <c r="GSA5" s="178"/>
      <c r="GSB5" s="177"/>
      <c r="GSC5" s="178"/>
      <c r="GSD5" s="178"/>
      <c r="GSE5" s="177"/>
      <c r="GSF5" s="178"/>
      <c r="GSG5" s="178"/>
      <c r="GSH5" s="177"/>
      <c r="GSI5" s="178"/>
      <c r="GSJ5" s="178"/>
      <c r="GSK5" s="177"/>
      <c r="GSL5" s="178"/>
      <c r="GSM5" s="178"/>
      <c r="GSN5" s="177"/>
      <c r="GSO5" s="178"/>
      <c r="GSP5" s="178"/>
      <c r="GSQ5" s="177"/>
      <c r="GSR5" s="178"/>
      <c r="GSS5" s="178"/>
      <c r="GST5" s="177"/>
      <c r="GSU5" s="178"/>
      <c r="GSV5" s="178"/>
      <c r="GSW5" s="177"/>
      <c r="GSX5" s="178"/>
      <c r="GSY5" s="178"/>
      <c r="GSZ5" s="177"/>
      <c r="GTA5" s="178"/>
      <c r="GTB5" s="178"/>
      <c r="GTC5" s="177"/>
      <c r="GTD5" s="178"/>
      <c r="GTE5" s="178"/>
      <c r="GTF5" s="177"/>
      <c r="GTG5" s="178"/>
      <c r="GTH5" s="178"/>
      <c r="GTI5" s="177"/>
      <c r="GTJ5" s="178"/>
      <c r="GTK5" s="178"/>
      <c r="GTL5" s="177"/>
      <c r="GTM5" s="178"/>
      <c r="GTN5" s="178"/>
      <c r="GTO5" s="177"/>
      <c r="GTP5" s="178"/>
      <c r="GTQ5" s="178"/>
      <c r="GTR5" s="177"/>
      <c r="GTS5" s="178"/>
      <c r="GTT5" s="178"/>
      <c r="GTU5" s="177"/>
      <c r="GTV5" s="178"/>
      <c r="GTW5" s="178"/>
      <c r="GTX5" s="177"/>
      <c r="GTY5" s="178"/>
      <c r="GTZ5" s="178"/>
      <c r="GUA5" s="177"/>
      <c r="GUB5" s="178"/>
      <c r="GUC5" s="178"/>
      <c r="GUD5" s="177"/>
      <c r="GUE5" s="178"/>
      <c r="GUF5" s="178"/>
      <c r="GUG5" s="177"/>
      <c r="GUH5" s="178"/>
      <c r="GUI5" s="178"/>
      <c r="GUJ5" s="177"/>
      <c r="GUK5" s="178"/>
      <c r="GUL5" s="178"/>
      <c r="GUM5" s="177"/>
      <c r="GUN5" s="178"/>
      <c r="GUO5" s="178"/>
      <c r="GUP5" s="177"/>
      <c r="GUQ5" s="178"/>
      <c r="GUR5" s="178"/>
      <c r="GUS5" s="177"/>
      <c r="GUT5" s="178"/>
      <c r="GUU5" s="178"/>
      <c r="GUV5" s="177"/>
      <c r="GUW5" s="178"/>
      <c r="GUX5" s="178"/>
      <c r="GUY5" s="177"/>
      <c r="GUZ5" s="178"/>
      <c r="GVA5" s="178"/>
      <c r="GVB5" s="177"/>
      <c r="GVC5" s="178"/>
      <c r="GVD5" s="178"/>
      <c r="GVE5" s="177"/>
      <c r="GVF5" s="178"/>
      <c r="GVG5" s="178"/>
      <c r="GVH5" s="177"/>
      <c r="GVI5" s="178"/>
      <c r="GVJ5" s="178"/>
      <c r="GVK5" s="177"/>
      <c r="GVL5" s="178"/>
      <c r="GVM5" s="178"/>
      <c r="GVN5" s="177"/>
      <c r="GVO5" s="178"/>
      <c r="GVP5" s="178"/>
      <c r="GVQ5" s="177"/>
      <c r="GVR5" s="178"/>
      <c r="GVS5" s="178"/>
      <c r="GVT5" s="177"/>
      <c r="GVU5" s="178"/>
      <c r="GVV5" s="178"/>
      <c r="GVW5" s="177"/>
      <c r="GVX5" s="178"/>
      <c r="GVY5" s="178"/>
      <c r="GVZ5" s="177"/>
      <c r="GWA5" s="178"/>
      <c r="GWB5" s="178"/>
      <c r="GWC5" s="177"/>
      <c r="GWD5" s="178"/>
      <c r="GWE5" s="178"/>
      <c r="GWF5" s="177"/>
      <c r="GWG5" s="178"/>
      <c r="GWH5" s="178"/>
      <c r="GWI5" s="177"/>
      <c r="GWJ5" s="178"/>
      <c r="GWK5" s="178"/>
      <c r="GWL5" s="177"/>
      <c r="GWM5" s="178"/>
      <c r="GWN5" s="178"/>
      <c r="GWO5" s="177"/>
      <c r="GWP5" s="178"/>
      <c r="GWQ5" s="178"/>
      <c r="GWR5" s="177"/>
      <c r="GWS5" s="178"/>
      <c r="GWT5" s="178"/>
      <c r="GWU5" s="177"/>
      <c r="GWV5" s="178"/>
      <c r="GWW5" s="178"/>
      <c r="GWX5" s="177"/>
      <c r="GWY5" s="178"/>
      <c r="GWZ5" s="178"/>
      <c r="GXA5" s="177"/>
      <c r="GXB5" s="178"/>
      <c r="GXC5" s="178"/>
      <c r="GXD5" s="177"/>
      <c r="GXE5" s="178"/>
      <c r="GXF5" s="178"/>
      <c r="GXG5" s="177"/>
      <c r="GXH5" s="178"/>
      <c r="GXI5" s="178"/>
      <c r="GXJ5" s="177"/>
      <c r="GXK5" s="178"/>
      <c r="GXL5" s="178"/>
      <c r="GXM5" s="177"/>
      <c r="GXN5" s="178"/>
      <c r="GXO5" s="178"/>
      <c r="GXP5" s="177"/>
      <c r="GXQ5" s="178"/>
      <c r="GXR5" s="178"/>
      <c r="GXS5" s="177"/>
      <c r="GXT5" s="178"/>
      <c r="GXU5" s="178"/>
      <c r="GXV5" s="177"/>
      <c r="GXW5" s="178"/>
      <c r="GXX5" s="178"/>
      <c r="GXY5" s="177"/>
      <c r="GXZ5" s="178"/>
      <c r="GYA5" s="178"/>
      <c r="GYB5" s="177"/>
      <c r="GYC5" s="178"/>
      <c r="GYD5" s="178"/>
      <c r="GYE5" s="177"/>
      <c r="GYF5" s="178"/>
      <c r="GYG5" s="178"/>
      <c r="GYH5" s="177"/>
      <c r="GYI5" s="178"/>
      <c r="GYJ5" s="178"/>
      <c r="GYK5" s="177"/>
      <c r="GYL5" s="178"/>
      <c r="GYM5" s="178"/>
      <c r="GYN5" s="177"/>
      <c r="GYO5" s="178"/>
      <c r="GYP5" s="178"/>
      <c r="GYQ5" s="177"/>
      <c r="GYR5" s="178"/>
      <c r="GYS5" s="178"/>
      <c r="GYT5" s="177"/>
      <c r="GYU5" s="178"/>
      <c r="GYV5" s="178"/>
      <c r="GYW5" s="177"/>
      <c r="GYX5" s="178"/>
      <c r="GYY5" s="178"/>
      <c r="GYZ5" s="177"/>
      <c r="GZA5" s="178"/>
      <c r="GZB5" s="178"/>
      <c r="GZC5" s="177"/>
      <c r="GZD5" s="178"/>
      <c r="GZE5" s="178"/>
      <c r="GZF5" s="177"/>
      <c r="GZG5" s="178"/>
      <c r="GZH5" s="178"/>
      <c r="GZI5" s="177"/>
      <c r="GZJ5" s="178"/>
      <c r="GZK5" s="178"/>
      <c r="GZL5" s="177"/>
      <c r="GZM5" s="178"/>
      <c r="GZN5" s="178"/>
      <c r="GZO5" s="177"/>
      <c r="GZP5" s="178"/>
      <c r="GZQ5" s="178"/>
      <c r="GZR5" s="177"/>
      <c r="GZS5" s="178"/>
      <c r="GZT5" s="178"/>
      <c r="GZU5" s="177"/>
      <c r="GZV5" s="178"/>
      <c r="GZW5" s="178"/>
      <c r="GZX5" s="177"/>
      <c r="GZY5" s="178"/>
      <c r="GZZ5" s="178"/>
      <c r="HAA5" s="177"/>
      <c r="HAB5" s="178"/>
      <c r="HAC5" s="178"/>
      <c r="HAD5" s="177"/>
      <c r="HAE5" s="178"/>
      <c r="HAF5" s="178"/>
      <c r="HAG5" s="177"/>
      <c r="HAH5" s="178"/>
      <c r="HAI5" s="178"/>
      <c r="HAJ5" s="177"/>
      <c r="HAK5" s="178"/>
      <c r="HAL5" s="178"/>
      <c r="HAM5" s="177"/>
      <c r="HAN5" s="178"/>
      <c r="HAO5" s="178"/>
      <c r="HAP5" s="177"/>
      <c r="HAQ5" s="178"/>
      <c r="HAR5" s="178"/>
      <c r="HAS5" s="177"/>
      <c r="HAT5" s="178"/>
      <c r="HAU5" s="178"/>
      <c r="HAV5" s="177"/>
      <c r="HAW5" s="178"/>
      <c r="HAX5" s="178"/>
      <c r="HAY5" s="177"/>
      <c r="HAZ5" s="178"/>
      <c r="HBA5" s="178"/>
      <c r="HBB5" s="177"/>
      <c r="HBC5" s="178"/>
      <c r="HBD5" s="178"/>
      <c r="HBE5" s="177"/>
      <c r="HBF5" s="178"/>
      <c r="HBG5" s="178"/>
      <c r="HBH5" s="177"/>
      <c r="HBI5" s="178"/>
      <c r="HBJ5" s="178"/>
      <c r="HBK5" s="177"/>
      <c r="HBL5" s="178"/>
      <c r="HBM5" s="178"/>
      <c r="HBN5" s="177"/>
      <c r="HBO5" s="178"/>
      <c r="HBP5" s="178"/>
      <c r="HBQ5" s="177"/>
      <c r="HBR5" s="178"/>
      <c r="HBS5" s="178"/>
      <c r="HBT5" s="177"/>
      <c r="HBU5" s="178"/>
      <c r="HBV5" s="178"/>
      <c r="HBW5" s="177"/>
      <c r="HBX5" s="178"/>
      <c r="HBY5" s="178"/>
      <c r="HBZ5" s="177"/>
      <c r="HCA5" s="178"/>
      <c r="HCB5" s="178"/>
      <c r="HCC5" s="177"/>
      <c r="HCD5" s="178"/>
      <c r="HCE5" s="178"/>
      <c r="HCF5" s="177"/>
      <c r="HCG5" s="178"/>
      <c r="HCH5" s="178"/>
      <c r="HCI5" s="177"/>
      <c r="HCJ5" s="178"/>
      <c r="HCK5" s="178"/>
      <c r="HCL5" s="177"/>
      <c r="HCM5" s="178"/>
      <c r="HCN5" s="178"/>
      <c r="HCO5" s="177"/>
      <c r="HCP5" s="178"/>
      <c r="HCQ5" s="178"/>
      <c r="HCR5" s="177"/>
      <c r="HCS5" s="178"/>
      <c r="HCT5" s="178"/>
      <c r="HCU5" s="177"/>
      <c r="HCV5" s="178"/>
      <c r="HCW5" s="178"/>
      <c r="HCX5" s="177"/>
      <c r="HCY5" s="178"/>
      <c r="HCZ5" s="178"/>
      <c r="HDA5" s="177"/>
      <c r="HDB5" s="178"/>
      <c r="HDC5" s="178"/>
      <c r="HDD5" s="177"/>
      <c r="HDE5" s="178"/>
      <c r="HDF5" s="178"/>
      <c r="HDG5" s="177"/>
      <c r="HDH5" s="178"/>
      <c r="HDI5" s="178"/>
      <c r="HDJ5" s="177"/>
      <c r="HDK5" s="178"/>
      <c r="HDL5" s="178"/>
      <c r="HDM5" s="177"/>
      <c r="HDN5" s="178"/>
      <c r="HDO5" s="178"/>
      <c r="HDP5" s="177"/>
      <c r="HDQ5" s="178"/>
      <c r="HDR5" s="178"/>
      <c r="HDS5" s="177"/>
      <c r="HDT5" s="178"/>
      <c r="HDU5" s="178"/>
      <c r="HDV5" s="177"/>
      <c r="HDW5" s="178"/>
      <c r="HDX5" s="178"/>
      <c r="HDY5" s="177"/>
      <c r="HDZ5" s="178"/>
      <c r="HEA5" s="178"/>
      <c r="HEB5" s="177"/>
      <c r="HEC5" s="178"/>
      <c r="HED5" s="178"/>
      <c r="HEE5" s="177"/>
      <c r="HEF5" s="178"/>
      <c r="HEG5" s="178"/>
      <c r="HEH5" s="177"/>
      <c r="HEI5" s="178"/>
      <c r="HEJ5" s="178"/>
      <c r="HEK5" s="177"/>
      <c r="HEL5" s="178"/>
      <c r="HEM5" s="178"/>
      <c r="HEN5" s="177"/>
      <c r="HEO5" s="178"/>
      <c r="HEP5" s="178"/>
      <c r="HEQ5" s="177"/>
      <c r="HER5" s="178"/>
      <c r="HES5" s="178"/>
      <c r="HET5" s="177"/>
      <c r="HEU5" s="178"/>
      <c r="HEV5" s="178"/>
      <c r="HEW5" s="177"/>
      <c r="HEX5" s="178"/>
      <c r="HEY5" s="178"/>
      <c r="HEZ5" s="177"/>
      <c r="HFA5" s="178"/>
      <c r="HFB5" s="178"/>
      <c r="HFC5" s="177"/>
      <c r="HFD5" s="178"/>
      <c r="HFE5" s="178"/>
      <c r="HFF5" s="177"/>
      <c r="HFG5" s="178"/>
      <c r="HFH5" s="178"/>
      <c r="HFI5" s="177"/>
      <c r="HFJ5" s="178"/>
      <c r="HFK5" s="178"/>
      <c r="HFL5" s="177"/>
      <c r="HFM5" s="178"/>
      <c r="HFN5" s="178"/>
      <c r="HFO5" s="177"/>
      <c r="HFP5" s="178"/>
      <c r="HFQ5" s="178"/>
      <c r="HFR5" s="177"/>
      <c r="HFS5" s="178"/>
      <c r="HFT5" s="178"/>
      <c r="HFU5" s="177"/>
      <c r="HFV5" s="178"/>
      <c r="HFW5" s="178"/>
      <c r="HFX5" s="177"/>
      <c r="HFY5" s="178"/>
      <c r="HFZ5" s="178"/>
      <c r="HGA5" s="177"/>
      <c r="HGB5" s="178"/>
      <c r="HGC5" s="178"/>
      <c r="HGD5" s="177"/>
      <c r="HGE5" s="178"/>
      <c r="HGF5" s="178"/>
      <c r="HGG5" s="177"/>
      <c r="HGH5" s="178"/>
      <c r="HGI5" s="178"/>
      <c r="HGJ5" s="177"/>
      <c r="HGK5" s="178"/>
      <c r="HGL5" s="178"/>
      <c r="HGM5" s="177"/>
      <c r="HGN5" s="178"/>
      <c r="HGO5" s="178"/>
      <c r="HGP5" s="177"/>
      <c r="HGQ5" s="178"/>
      <c r="HGR5" s="178"/>
      <c r="HGS5" s="177"/>
      <c r="HGT5" s="178"/>
      <c r="HGU5" s="178"/>
      <c r="HGV5" s="177"/>
      <c r="HGW5" s="178"/>
      <c r="HGX5" s="178"/>
      <c r="HGY5" s="177"/>
      <c r="HGZ5" s="178"/>
      <c r="HHA5" s="178"/>
      <c r="HHB5" s="177"/>
      <c r="HHC5" s="178"/>
      <c r="HHD5" s="178"/>
      <c r="HHE5" s="177"/>
      <c r="HHF5" s="178"/>
      <c r="HHG5" s="178"/>
      <c r="HHH5" s="177"/>
      <c r="HHI5" s="178"/>
      <c r="HHJ5" s="178"/>
      <c r="HHK5" s="177"/>
      <c r="HHL5" s="178"/>
      <c r="HHM5" s="178"/>
      <c r="HHN5" s="177"/>
      <c r="HHO5" s="178"/>
      <c r="HHP5" s="178"/>
      <c r="HHQ5" s="177"/>
      <c r="HHR5" s="178"/>
      <c r="HHS5" s="178"/>
      <c r="HHT5" s="177"/>
      <c r="HHU5" s="178"/>
      <c r="HHV5" s="178"/>
      <c r="HHW5" s="177"/>
      <c r="HHX5" s="178"/>
      <c r="HHY5" s="178"/>
      <c r="HHZ5" s="177"/>
      <c r="HIA5" s="178"/>
      <c r="HIB5" s="178"/>
      <c r="HIC5" s="177"/>
      <c r="HID5" s="178"/>
      <c r="HIE5" s="178"/>
      <c r="HIF5" s="177"/>
      <c r="HIG5" s="178"/>
      <c r="HIH5" s="178"/>
      <c r="HII5" s="177"/>
      <c r="HIJ5" s="178"/>
      <c r="HIK5" s="178"/>
      <c r="HIL5" s="177"/>
      <c r="HIM5" s="178"/>
      <c r="HIN5" s="178"/>
      <c r="HIO5" s="177"/>
      <c r="HIP5" s="178"/>
      <c r="HIQ5" s="178"/>
      <c r="HIR5" s="177"/>
      <c r="HIS5" s="178"/>
      <c r="HIT5" s="178"/>
      <c r="HIU5" s="177"/>
      <c r="HIV5" s="178"/>
      <c r="HIW5" s="178"/>
      <c r="HIX5" s="177"/>
      <c r="HIY5" s="178"/>
      <c r="HIZ5" s="178"/>
      <c r="HJA5" s="177"/>
      <c r="HJB5" s="178"/>
      <c r="HJC5" s="178"/>
      <c r="HJD5" s="177"/>
      <c r="HJE5" s="178"/>
      <c r="HJF5" s="178"/>
      <c r="HJG5" s="177"/>
      <c r="HJH5" s="178"/>
      <c r="HJI5" s="178"/>
      <c r="HJJ5" s="177"/>
      <c r="HJK5" s="178"/>
      <c r="HJL5" s="178"/>
      <c r="HJM5" s="177"/>
      <c r="HJN5" s="178"/>
      <c r="HJO5" s="178"/>
      <c r="HJP5" s="177"/>
      <c r="HJQ5" s="178"/>
      <c r="HJR5" s="178"/>
      <c r="HJS5" s="177"/>
      <c r="HJT5" s="178"/>
      <c r="HJU5" s="178"/>
      <c r="HJV5" s="177"/>
      <c r="HJW5" s="178"/>
      <c r="HJX5" s="178"/>
      <c r="HJY5" s="177"/>
      <c r="HJZ5" s="178"/>
      <c r="HKA5" s="178"/>
      <c r="HKB5" s="177"/>
      <c r="HKC5" s="178"/>
      <c r="HKD5" s="178"/>
      <c r="HKE5" s="177"/>
      <c r="HKF5" s="178"/>
      <c r="HKG5" s="178"/>
      <c r="HKH5" s="177"/>
      <c r="HKI5" s="178"/>
      <c r="HKJ5" s="178"/>
      <c r="HKK5" s="177"/>
      <c r="HKL5" s="178"/>
      <c r="HKM5" s="178"/>
      <c r="HKN5" s="177"/>
      <c r="HKO5" s="178"/>
      <c r="HKP5" s="178"/>
      <c r="HKQ5" s="177"/>
      <c r="HKR5" s="178"/>
      <c r="HKS5" s="178"/>
      <c r="HKT5" s="177"/>
      <c r="HKU5" s="178"/>
      <c r="HKV5" s="178"/>
      <c r="HKW5" s="177"/>
      <c r="HKX5" s="178"/>
      <c r="HKY5" s="178"/>
      <c r="HKZ5" s="177"/>
      <c r="HLA5" s="178"/>
      <c r="HLB5" s="178"/>
      <c r="HLC5" s="177"/>
      <c r="HLD5" s="178"/>
      <c r="HLE5" s="178"/>
      <c r="HLF5" s="177"/>
      <c r="HLG5" s="178"/>
      <c r="HLH5" s="178"/>
      <c r="HLI5" s="177"/>
      <c r="HLJ5" s="178"/>
      <c r="HLK5" s="178"/>
      <c r="HLL5" s="177"/>
      <c r="HLM5" s="178"/>
      <c r="HLN5" s="178"/>
      <c r="HLO5" s="177"/>
      <c r="HLP5" s="178"/>
      <c r="HLQ5" s="178"/>
      <c r="HLR5" s="177"/>
      <c r="HLS5" s="178"/>
      <c r="HLT5" s="178"/>
      <c r="HLU5" s="177"/>
      <c r="HLV5" s="178"/>
      <c r="HLW5" s="178"/>
      <c r="HLX5" s="177"/>
      <c r="HLY5" s="178"/>
      <c r="HLZ5" s="178"/>
      <c r="HMA5" s="177"/>
      <c r="HMB5" s="178"/>
      <c r="HMC5" s="178"/>
      <c r="HMD5" s="177"/>
      <c r="HME5" s="178"/>
      <c r="HMF5" s="178"/>
      <c r="HMG5" s="177"/>
      <c r="HMH5" s="178"/>
      <c r="HMI5" s="178"/>
      <c r="HMJ5" s="177"/>
      <c r="HMK5" s="178"/>
      <c r="HML5" s="178"/>
      <c r="HMM5" s="177"/>
      <c r="HMN5" s="178"/>
      <c r="HMO5" s="178"/>
      <c r="HMP5" s="177"/>
      <c r="HMQ5" s="178"/>
      <c r="HMR5" s="178"/>
      <c r="HMS5" s="177"/>
      <c r="HMT5" s="178"/>
      <c r="HMU5" s="178"/>
      <c r="HMV5" s="177"/>
      <c r="HMW5" s="178"/>
      <c r="HMX5" s="178"/>
      <c r="HMY5" s="177"/>
      <c r="HMZ5" s="178"/>
      <c r="HNA5" s="178"/>
      <c r="HNB5" s="177"/>
      <c r="HNC5" s="178"/>
      <c r="HND5" s="178"/>
      <c r="HNE5" s="177"/>
      <c r="HNF5" s="178"/>
      <c r="HNG5" s="178"/>
      <c r="HNH5" s="177"/>
      <c r="HNI5" s="178"/>
      <c r="HNJ5" s="178"/>
      <c r="HNK5" s="177"/>
      <c r="HNL5" s="178"/>
      <c r="HNM5" s="178"/>
      <c r="HNN5" s="177"/>
      <c r="HNO5" s="178"/>
      <c r="HNP5" s="178"/>
      <c r="HNQ5" s="177"/>
      <c r="HNR5" s="178"/>
      <c r="HNS5" s="178"/>
      <c r="HNT5" s="177"/>
      <c r="HNU5" s="178"/>
      <c r="HNV5" s="178"/>
      <c r="HNW5" s="177"/>
      <c r="HNX5" s="178"/>
      <c r="HNY5" s="178"/>
      <c r="HNZ5" s="177"/>
      <c r="HOA5" s="178"/>
      <c r="HOB5" s="178"/>
      <c r="HOC5" s="177"/>
      <c r="HOD5" s="178"/>
      <c r="HOE5" s="178"/>
      <c r="HOF5" s="177"/>
      <c r="HOG5" s="178"/>
      <c r="HOH5" s="178"/>
      <c r="HOI5" s="177"/>
      <c r="HOJ5" s="178"/>
      <c r="HOK5" s="178"/>
      <c r="HOL5" s="177"/>
      <c r="HOM5" s="178"/>
      <c r="HON5" s="178"/>
      <c r="HOO5" s="177"/>
      <c r="HOP5" s="178"/>
      <c r="HOQ5" s="178"/>
      <c r="HOR5" s="177"/>
      <c r="HOS5" s="178"/>
      <c r="HOT5" s="178"/>
      <c r="HOU5" s="177"/>
      <c r="HOV5" s="178"/>
      <c r="HOW5" s="178"/>
      <c r="HOX5" s="177"/>
      <c r="HOY5" s="178"/>
      <c r="HOZ5" s="178"/>
      <c r="HPA5" s="177"/>
      <c r="HPB5" s="178"/>
      <c r="HPC5" s="178"/>
      <c r="HPD5" s="177"/>
      <c r="HPE5" s="178"/>
      <c r="HPF5" s="178"/>
      <c r="HPG5" s="177"/>
      <c r="HPH5" s="178"/>
      <c r="HPI5" s="178"/>
      <c r="HPJ5" s="177"/>
      <c r="HPK5" s="178"/>
      <c r="HPL5" s="178"/>
      <c r="HPM5" s="177"/>
      <c r="HPN5" s="178"/>
      <c r="HPO5" s="178"/>
      <c r="HPP5" s="177"/>
      <c r="HPQ5" s="178"/>
      <c r="HPR5" s="178"/>
      <c r="HPS5" s="177"/>
      <c r="HPT5" s="178"/>
      <c r="HPU5" s="178"/>
      <c r="HPV5" s="177"/>
      <c r="HPW5" s="178"/>
      <c r="HPX5" s="178"/>
      <c r="HPY5" s="177"/>
      <c r="HPZ5" s="178"/>
      <c r="HQA5" s="178"/>
      <c r="HQB5" s="177"/>
      <c r="HQC5" s="178"/>
      <c r="HQD5" s="178"/>
      <c r="HQE5" s="177"/>
      <c r="HQF5" s="178"/>
      <c r="HQG5" s="178"/>
      <c r="HQH5" s="177"/>
      <c r="HQI5" s="178"/>
      <c r="HQJ5" s="178"/>
      <c r="HQK5" s="177"/>
      <c r="HQL5" s="178"/>
      <c r="HQM5" s="178"/>
      <c r="HQN5" s="177"/>
      <c r="HQO5" s="178"/>
      <c r="HQP5" s="178"/>
      <c r="HQQ5" s="177"/>
      <c r="HQR5" s="178"/>
      <c r="HQS5" s="178"/>
      <c r="HQT5" s="177"/>
      <c r="HQU5" s="178"/>
      <c r="HQV5" s="178"/>
      <c r="HQW5" s="177"/>
      <c r="HQX5" s="178"/>
      <c r="HQY5" s="178"/>
      <c r="HQZ5" s="177"/>
      <c r="HRA5" s="178"/>
      <c r="HRB5" s="178"/>
      <c r="HRC5" s="177"/>
      <c r="HRD5" s="178"/>
      <c r="HRE5" s="178"/>
      <c r="HRF5" s="177"/>
      <c r="HRG5" s="178"/>
      <c r="HRH5" s="178"/>
      <c r="HRI5" s="177"/>
      <c r="HRJ5" s="178"/>
      <c r="HRK5" s="178"/>
      <c r="HRL5" s="177"/>
      <c r="HRM5" s="178"/>
      <c r="HRN5" s="178"/>
      <c r="HRO5" s="177"/>
      <c r="HRP5" s="178"/>
      <c r="HRQ5" s="178"/>
      <c r="HRR5" s="177"/>
      <c r="HRS5" s="178"/>
      <c r="HRT5" s="178"/>
      <c r="HRU5" s="177"/>
      <c r="HRV5" s="178"/>
      <c r="HRW5" s="178"/>
      <c r="HRX5" s="177"/>
      <c r="HRY5" s="178"/>
      <c r="HRZ5" s="178"/>
      <c r="HSA5" s="177"/>
      <c r="HSB5" s="178"/>
      <c r="HSC5" s="178"/>
      <c r="HSD5" s="177"/>
      <c r="HSE5" s="178"/>
      <c r="HSF5" s="178"/>
      <c r="HSG5" s="177"/>
      <c r="HSH5" s="178"/>
      <c r="HSI5" s="178"/>
      <c r="HSJ5" s="177"/>
      <c r="HSK5" s="178"/>
      <c r="HSL5" s="178"/>
      <c r="HSM5" s="177"/>
      <c r="HSN5" s="178"/>
      <c r="HSO5" s="178"/>
      <c r="HSP5" s="177"/>
      <c r="HSQ5" s="178"/>
      <c r="HSR5" s="178"/>
      <c r="HSS5" s="177"/>
      <c r="HST5" s="178"/>
      <c r="HSU5" s="178"/>
      <c r="HSV5" s="177"/>
      <c r="HSW5" s="178"/>
      <c r="HSX5" s="178"/>
      <c r="HSY5" s="177"/>
      <c r="HSZ5" s="178"/>
      <c r="HTA5" s="178"/>
      <c r="HTB5" s="177"/>
      <c r="HTC5" s="178"/>
      <c r="HTD5" s="178"/>
      <c r="HTE5" s="177"/>
      <c r="HTF5" s="178"/>
      <c r="HTG5" s="178"/>
      <c r="HTH5" s="177"/>
      <c r="HTI5" s="178"/>
      <c r="HTJ5" s="178"/>
      <c r="HTK5" s="177"/>
      <c r="HTL5" s="178"/>
      <c r="HTM5" s="178"/>
      <c r="HTN5" s="177"/>
      <c r="HTO5" s="178"/>
      <c r="HTP5" s="178"/>
      <c r="HTQ5" s="177"/>
      <c r="HTR5" s="178"/>
      <c r="HTS5" s="178"/>
      <c r="HTT5" s="177"/>
      <c r="HTU5" s="178"/>
      <c r="HTV5" s="178"/>
      <c r="HTW5" s="177"/>
      <c r="HTX5" s="178"/>
      <c r="HTY5" s="178"/>
      <c r="HTZ5" s="177"/>
      <c r="HUA5" s="178"/>
      <c r="HUB5" s="178"/>
      <c r="HUC5" s="177"/>
      <c r="HUD5" s="178"/>
      <c r="HUE5" s="178"/>
      <c r="HUF5" s="177"/>
      <c r="HUG5" s="178"/>
      <c r="HUH5" s="178"/>
      <c r="HUI5" s="177"/>
      <c r="HUJ5" s="178"/>
      <c r="HUK5" s="178"/>
      <c r="HUL5" s="177"/>
      <c r="HUM5" s="178"/>
      <c r="HUN5" s="178"/>
      <c r="HUO5" s="177"/>
      <c r="HUP5" s="178"/>
      <c r="HUQ5" s="178"/>
      <c r="HUR5" s="177"/>
      <c r="HUS5" s="178"/>
      <c r="HUT5" s="178"/>
      <c r="HUU5" s="177"/>
      <c r="HUV5" s="178"/>
      <c r="HUW5" s="178"/>
      <c r="HUX5" s="177"/>
      <c r="HUY5" s="178"/>
      <c r="HUZ5" s="178"/>
      <c r="HVA5" s="177"/>
      <c r="HVB5" s="178"/>
      <c r="HVC5" s="178"/>
      <c r="HVD5" s="177"/>
      <c r="HVE5" s="178"/>
      <c r="HVF5" s="178"/>
      <c r="HVG5" s="177"/>
      <c r="HVH5" s="178"/>
      <c r="HVI5" s="178"/>
      <c r="HVJ5" s="177"/>
      <c r="HVK5" s="178"/>
      <c r="HVL5" s="178"/>
      <c r="HVM5" s="177"/>
      <c r="HVN5" s="178"/>
      <c r="HVO5" s="178"/>
      <c r="HVP5" s="177"/>
      <c r="HVQ5" s="178"/>
      <c r="HVR5" s="178"/>
      <c r="HVS5" s="177"/>
      <c r="HVT5" s="178"/>
      <c r="HVU5" s="178"/>
      <c r="HVV5" s="177"/>
      <c r="HVW5" s="178"/>
      <c r="HVX5" s="178"/>
      <c r="HVY5" s="177"/>
      <c r="HVZ5" s="178"/>
      <c r="HWA5" s="178"/>
      <c r="HWB5" s="177"/>
      <c r="HWC5" s="178"/>
      <c r="HWD5" s="178"/>
      <c r="HWE5" s="177"/>
      <c r="HWF5" s="178"/>
      <c r="HWG5" s="178"/>
      <c r="HWH5" s="177"/>
      <c r="HWI5" s="178"/>
      <c r="HWJ5" s="178"/>
      <c r="HWK5" s="177"/>
      <c r="HWL5" s="178"/>
      <c r="HWM5" s="178"/>
      <c r="HWN5" s="177"/>
      <c r="HWO5" s="178"/>
      <c r="HWP5" s="178"/>
      <c r="HWQ5" s="177"/>
      <c r="HWR5" s="178"/>
      <c r="HWS5" s="178"/>
      <c r="HWT5" s="177"/>
      <c r="HWU5" s="178"/>
      <c r="HWV5" s="178"/>
      <c r="HWW5" s="177"/>
      <c r="HWX5" s="178"/>
      <c r="HWY5" s="178"/>
      <c r="HWZ5" s="177"/>
      <c r="HXA5" s="178"/>
      <c r="HXB5" s="178"/>
      <c r="HXC5" s="177"/>
      <c r="HXD5" s="178"/>
      <c r="HXE5" s="178"/>
      <c r="HXF5" s="177"/>
      <c r="HXG5" s="178"/>
      <c r="HXH5" s="178"/>
      <c r="HXI5" s="177"/>
      <c r="HXJ5" s="178"/>
      <c r="HXK5" s="178"/>
      <c r="HXL5" s="177"/>
      <c r="HXM5" s="178"/>
      <c r="HXN5" s="178"/>
      <c r="HXO5" s="177"/>
      <c r="HXP5" s="178"/>
      <c r="HXQ5" s="178"/>
      <c r="HXR5" s="177"/>
      <c r="HXS5" s="178"/>
      <c r="HXT5" s="178"/>
      <c r="HXU5" s="177"/>
      <c r="HXV5" s="178"/>
      <c r="HXW5" s="178"/>
      <c r="HXX5" s="177"/>
      <c r="HXY5" s="178"/>
      <c r="HXZ5" s="178"/>
      <c r="HYA5" s="177"/>
      <c r="HYB5" s="178"/>
      <c r="HYC5" s="178"/>
      <c r="HYD5" s="177"/>
      <c r="HYE5" s="178"/>
      <c r="HYF5" s="178"/>
      <c r="HYG5" s="177"/>
      <c r="HYH5" s="178"/>
      <c r="HYI5" s="178"/>
      <c r="HYJ5" s="177"/>
      <c r="HYK5" s="178"/>
      <c r="HYL5" s="178"/>
      <c r="HYM5" s="177"/>
      <c r="HYN5" s="178"/>
      <c r="HYO5" s="178"/>
      <c r="HYP5" s="177"/>
      <c r="HYQ5" s="178"/>
      <c r="HYR5" s="178"/>
      <c r="HYS5" s="177"/>
      <c r="HYT5" s="178"/>
      <c r="HYU5" s="178"/>
      <c r="HYV5" s="177"/>
      <c r="HYW5" s="178"/>
      <c r="HYX5" s="178"/>
      <c r="HYY5" s="177"/>
      <c r="HYZ5" s="178"/>
      <c r="HZA5" s="178"/>
      <c r="HZB5" s="177"/>
      <c r="HZC5" s="178"/>
      <c r="HZD5" s="178"/>
      <c r="HZE5" s="177"/>
      <c r="HZF5" s="178"/>
      <c r="HZG5" s="178"/>
      <c r="HZH5" s="177"/>
      <c r="HZI5" s="178"/>
      <c r="HZJ5" s="178"/>
      <c r="HZK5" s="177"/>
      <c r="HZL5" s="178"/>
      <c r="HZM5" s="178"/>
      <c r="HZN5" s="177"/>
      <c r="HZO5" s="178"/>
      <c r="HZP5" s="178"/>
      <c r="HZQ5" s="177"/>
      <c r="HZR5" s="178"/>
      <c r="HZS5" s="178"/>
      <c r="HZT5" s="177"/>
      <c r="HZU5" s="178"/>
      <c r="HZV5" s="178"/>
      <c r="HZW5" s="177"/>
      <c r="HZX5" s="178"/>
      <c r="HZY5" s="178"/>
      <c r="HZZ5" s="177"/>
      <c r="IAA5" s="178"/>
      <c r="IAB5" s="178"/>
      <c r="IAC5" s="177"/>
      <c r="IAD5" s="178"/>
      <c r="IAE5" s="178"/>
      <c r="IAF5" s="177"/>
      <c r="IAG5" s="178"/>
      <c r="IAH5" s="178"/>
      <c r="IAI5" s="177"/>
      <c r="IAJ5" s="178"/>
      <c r="IAK5" s="178"/>
      <c r="IAL5" s="177"/>
      <c r="IAM5" s="178"/>
      <c r="IAN5" s="178"/>
      <c r="IAO5" s="177"/>
      <c r="IAP5" s="178"/>
      <c r="IAQ5" s="178"/>
      <c r="IAR5" s="177"/>
      <c r="IAS5" s="178"/>
      <c r="IAT5" s="178"/>
      <c r="IAU5" s="177"/>
      <c r="IAV5" s="178"/>
      <c r="IAW5" s="178"/>
      <c r="IAX5" s="177"/>
      <c r="IAY5" s="178"/>
      <c r="IAZ5" s="178"/>
      <c r="IBA5" s="177"/>
      <c r="IBB5" s="178"/>
      <c r="IBC5" s="178"/>
      <c r="IBD5" s="177"/>
      <c r="IBE5" s="178"/>
      <c r="IBF5" s="178"/>
      <c r="IBG5" s="177"/>
      <c r="IBH5" s="178"/>
      <c r="IBI5" s="178"/>
      <c r="IBJ5" s="177"/>
      <c r="IBK5" s="178"/>
      <c r="IBL5" s="178"/>
      <c r="IBM5" s="177"/>
      <c r="IBN5" s="178"/>
      <c r="IBO5" s="178"/>
      <c r="IBP5" s="177"/>
      <c r="IBQ5" s="178"/>
      <c r="IBR5" s="178"/>
      <c r="IBS5" s="177"/>
      <c r="IBT5" s="178"/>
      <c r="IBU5" s="178"/>
      <c r="IBV5" s="177"/>
      <c r="IBW5" s="178"/>
      <c r="IBX5" s="178"/>
      <c r="IBY5" s="177"/>
      <c r="IBZ5" s="178"/>
      <c r="ICA5" s="178"/>
      <c r="ICB5" s="177"/>
      <c r="ICC5" s="178"/>
      <c r="ICD5" s="178"/>
      <c r="ICE5" s="177"/>
      <c r="ICF5" s="178"/>
      <c r="ICG5" s="178"/>
      <c r="ICH5" s="177"/>
      <c r="ICI5" s="178"/>
      <c r="ICJ5" s="178"/>
      <c r="ICK5" s="177"/>
      <c r="ICL5" s="178"/>
      <c r="ICM5" s="178"/>
      <c r="ICN5" s="177"/>
      <c r="ICO5" s="178"/>
      <c r="ICP5" s="178"/>
      <c r="ICQ5" s="177"/>
      <c r="ICR5" s="178"/>
      <c r="ICS5" s="178"/>
      <c r="ICT5" s="177"/>
      <c r="ICU5" s="178"/>
      <c r="ICV5" s="178"/>
      <c r="ICW5" s="177"/>
      <c r="ICX5" s="178"/>
      <c r="ICY5" s="178"/>
      <c r="ICZ5" s="177"/>
      <c r="IDA5" s="178"/>
      <c r="IDB5" s="178"/>
      <c r="IDC5" s="177"/>
      <c r="IDD5" s="178"/>
      <c r="IDE5" s="178"/>
      <c r="IDF5" s="177"/>
      <c r="IDG5" s="178"/>
      <c r="IDH5" s="178"/>
      <c r="IDI5" s="177"/>
      <c r="IDJ5" s="178"/>
      <c r="IDK5" s="178"/>
      <c r="IDL5" s="177"/>
      <c r="IDM5" s="178"/>
      <c r="IDN5" s="178"/>
      <c r="IDO5" s="177"/>
      <c r="IDP5" s="178"/>
      <c r="IDQ5" s="178"/>
      <c r="IDR5" s="177"/>
      <c r="IDS5" s="178"/>
      <c r="IDT5" s="178"/>
      <c r="IDU5" s="177"/>
      <c r="IDV5" s="178"/>
      <c r="IDW5" s="178"/>
      <c r="IDX5" s="177"/>
      <c r="IDY5" s="178"/>
      <c r="IDZ5" s="178"/>
      <c r="IEA5" s="177"/>
      <c r="IEB5" s="178"/>
      <c r="IEC5" s="178"/>
      <c r="IED5" s="177"/>
      <c r="IEE5" s="178"/>
      <c r="IEF5" s="178"/>
      <c r="IEG5" s="177"/>
      <c r="IEH5" s="178"/>
      <c r="IEI5" s="178"/>
      <c r="IEJ5" s="177"/>
      <c r="IEK5" s="178"/>
      <c r="IEL5" s="178"/>
      <c r="IEM5" s="177"/>
      <c r="IEN5" s="178"/>
      <c r="IEO5" s="178"/>
      <c r="IEP5" s="177"/>
      <c r="IEQ5" s="178"/>
      <c r="IER5" s="178"/>
      <c r="IES5" s="177"/>
      <c r="IET5" s="178"/>
      <c r="IEU5" s="178"/>
      <c r="IEV5" s="177"/>
      <c r="IEW5" s="178"/>
      <c r="IEX5" s="178"/>
      <c r="IEY5" s="177"/>
      <c r="IEZ5" s="178"/>
      <c r="IFA5" s="178"/>
      <c r="IFB5" s="177"/>
      <c r="IFC5" s="178"/>
      <c r="IFD5" s="178"/>
      <c r="IFE5" s="177"/>
      <c r="IFF5" s="178"/>
      <c r="IFG5" s="178"/>
      <c r="IFH5" s="177"/>
      <c r="IFI5" s="178"/>
      <c r="IFJ5" s="178"/>
      <c r="IFK5" s="177"/>
      <c r="IFL5" s="178"/>
      <c r="IFM5" s="178"/>
      <c r="IFN5" s="177"/>
      <c r="IFO5" s="178"/>
      <c r="IFP5" s="178"/>
      <c r="IFQ5" s="177"/>
      <c r="IFR5" s="178"/>
      <c r="IFS5" s="178"/>
      <c r="IFT5" s="177"/>
      <c r="IFU5" s="178"/>
      <c r="IFV5" s="178"/>
      <c r="IFW5" s="177"/>
      <c r="IFX5" s="178"/>
      <c r="IFY5" s="178"/>
      <c r="IFZ5" s="177"/>
      <c r="IGA5" s="178"/>
      <c r="IGB5" s="178"/>
      <c r="IGC5" s="177"/>
      <c r="IGD5" s="178"/>
      <c r="IGE5" s="178"/>
      <c r="IGF5" s="177"/>
      <c r="IGG5" s="178"/>
      <c r="IGH5" s="178"/>
      <c r="IGI5" s="177"/>
      <c r="IGJ5" s="178"/>
      <c r="IGK5" s="178"/>
      <c r="IGL5" s="177"/>
      <c r="IGM5" s="178"/>
      <c r="IGN5" s="178"/>
      <c r="IGO5" s="177"/>
      <c r="IGP5" s="178"/>
      <c r="IGQ5" s="178"/>
      <c r="IGR5" s="177"/>
      <c r="IGS5" s="178"/>
      <c r="IGT5" s="178"/>
      <c r="IGU5" s="177"/>
      <c r="IGV5" s="178"/>
      <c r="IGW5" s="178"/>
      <c r="IGX5" s="177"/>
      <c r="IGY5" s="178"/>
      <c r="IGZ5" s="178"/>
      <c r="IHA5" s="177"/>
      <c r="IHB5" s="178"/>
      <c r="IHC5" s="178"/>
      <c r="IHD5" s="177"/>
      <c r="IHE5" s="178"/>
      <c r="IHF5" s="178"/>
      <c r="IHG5" s="177"/>
      <c r="IHH5" s="178"/>
      <c r="IHI5" s="178"/>
      <c r="IHJ5" s="177"/>
      <c r="IHK5" s="178"/>
      <c r="IHL5" s="178"/>
      <c r="IHM5" s="177"/>
      <c r="IHN5" s="178"/>
      <c r="IHO5" s="178"/>
      <c r="IHP5" s="177"/>
      <c r="IHQ5" s="178"/>
      <c r="IHR5" s="178"/>
      <c r="IHS5" s="177"/>
      <c r="IHT5" s="178"/>
      <c r="IHU5" s="178"/>
      <c r="IHV5" s="177"/>
      <c r="IHW5" s="178"/>
      <c r="IHX5" s="178"/>
      <c r="IHY5" s="177"/>
      <c r="IHZ5" s="178"/>
      <c r="IIA5" s="178"/>
      <c r="IIB5" s="177"/>
      <c r="IIC5" s="178"/>
      <c r="IID5" s="178"/>
      <c r="IIE5" s="177"/>
      <c r="IIF5" s="178"/>
      <c r="IIG5" s="178"/>
      <c r="IIH5" s="177"/>
      <c r="III5" s="178"/>
      <c r="IIJ5" s="178"/>
      <c r="IIK5" s="177"/>
      <c r="IIL5" s="178"/>
      <c r="IIM5" s="178"/>
      <c r="IIN5" s="177"/>
      <c r="IIO5" s="178"/>
      <c r="IIP5" s="178"/>
      <c r="IIQ5" s="177"/>
      <c r="IIR5" s="178"/>
      <c r="IIS5" s="178"/>
      <c r="IIT5" s="177"/>
      <c r="IIU5" s="178"/>
      <c r="IIV5" s="178"/>
      <c r="IIW5" s="177"/>
      <c r="IIX5" s="178"/>
      <c r="IIY5" s="178"/>
      <c r="IIZ5" s="177"/>
      <c r="IJA5" s="178"/>
      <c r="IJB5" s="178"/>
      <c r="IJC5" s="177"/>
      <c r="IJD5" s="178"/>
      <c r="IJE5" s="178"/>
      <c r="IJF5" s="177"/>
      <c r="IJG5" s="178"/>
      <c r="IJH5" s="178"/>
      <c r="IJI5" s="177"/>
      <c r="IJJ5" s="178"/>
      <c r="IJK5" s="178"/>
      <c r="IJL5" s="177"/>
      <c r="IJM5" s="178"/>
      <c r="IJN5" s="178"/>
      <c r="IJO5" s="177"/>
      <c r="IJP5" s="178"/>
      <c r="IJQ5" s="178"/>
      <c r="IJR5" s="177"/>
      <c r="IJS5" s="178"/>
      <c r="IJT5" s="178"/>
      <c r="IJU5" s="177"/>
      <c r="IJV5" s="178"/>
      <c r="IJW5" s="178"/>
      <c r="IJX5" s="177"/>
      <c r="IJY5" s="178"/>
      <c r="IJZ5" s="178"/>
      <c r="IKA5" s="177"/>
      <c r="IKB5" s="178"/>
      <c r="IKC5" s="178"/>
      <c r="IKD5" s="177"/>
      <c r="IKE5" s="178"/>
      <c r="IKF5" s="178"/>
      <c r="IKG5" s="177"/>
      <c r="IKH5" s="178"/>
      <c r="IKI5" s="178"/>
      <c r="IKJ5" s="177"/>
      <c r="IKK5" s="178"/>
      <c r="IKL5" s="178"/>
      <c r="IKM5" s="177"/>
      <c r="IKN5" s="178"/>
      <c r="IKO5" s="178"/>
      <c r="IKP5" s="177"/>
      <c r="IKQ5" s="178"/>
      <c r="IKR5" s="178"/>
      <c r="IKS5" s="177"/>
      <c r="IKT5" s="178"/>
      <c r="IKU5" s="178"/>
      <c r="IKV5" s="177"/>
      <c r="IKW5" s="178"/>
      <c r="IKX5" s="178"/>
      <c r="IKY5" s="177"/>
      <c r="IKZ5" s="178"/>
      <c r="ILA5" s="178"/>
      <c r="ILB5" s="177"/>
      <c r="ILC5" s="178"/>
      <c r="ILD5" s="178"/>
      <c r="ILE5" s="177"/>
      <c r="ILF5" s="178"/>
      <c r="ILG5" s="178"/>
      <c r="ILH5" s="177"/>
      <c r="ILI5" s="178"/>
      <c r="ILJ5" s="178"/>
      <c r="ILK5" s="177"/>
      <c r="ILL5" s="178"/>
      <c r="ILM5" s="178"/>
      <c r="ILN5" s="177"/>
      <c r="ILO5" s="178"/>
      <c r="ILP5" s="178"/>
      <c r="ILQ5" s="177"/>
      <c r="ILR5" s="178"/>
      <c r="ILS5" s="178"/>
      <c r="ILT5" s="177"/>
      <c r="ILU5" s="178"/>
      <c r="ILV5" s="178"/>
      <c r="ILW5" s="177"/>
      <c r="ILX5" s="178"/>
      <c r="ILY5" s="178"/>
      <c r="ILZ5" s="177"/>
      <c r="IMA5" s="178"/>
      <c r="IMB5" s="178"/>
      <c r="IMC5" s="177"/>
      <c r="IMD5" s="178"/>
      <c r="IME5" s="178"/>
      <c r="IMF5" s="177"/>
      <c r="IMG5" s="178"/>
      <c r="IMH5" s="178"/>
      <c r="IMI5" s="177"/>
      <c r="IMJ5" s="178"/>
      <c r="IMK5" s="178"/>
      <c r="IML5" s="177"/>
      <c r="IMM5" s="178"/>
      <c r="IMN5" s="178"/>
      <c r="IMO5" s="177"/>
      <c r="IMP5" s="178"/>
      <c r="IMQ5" s="178"/>
      <c r="IMR5" s="177"/>
      <c r="IMS5" s="178"/>
      <c r="IMT5" s="178"/>
      <c r="IMU5" s="177"/>
      <c r="IMV5" s="178"/>
      <c r="IMW5" s="178"/>
      <c r="IMX5" s="177"/>
      <c r="IMY5" s="178"/>
      <c r="IMZ5" s="178"/>
      <c r="INA5" s="177"/>
      <c r="INB5" s="178"/>
      <c r="INC5" s="178"/>
      <c r="IND5" s="177"/>
      <c r="INE5" s="178"/>
      <c r="INF5" s="178"/>
      <c r="ING5" s="177"/>
      <c r="INH5" s="178"/>
      <c r="INI5" s="178"/>
      <c r="INJ5" s="177"/>
      <c r="INK5" s="178"/>
      <c r="INL5" s="178"/>
      <c r="INM5" s="177"/>
      <c r="INN5" s="178"/>
      <c r="INO5" s="178"/>
      <c r="INP5" s="177"/>
      <c r="INQ5" s="178"/>
      <c r="INR5" s="178"/>
      <c r="INS5" s="177"/>
      <c r="INT5" s="178"/>
      <c r="INU5" s="178"/>
      <c r="INV5" s="177"/>
      <c r="INW5" s="178"/>
      <c r="INX5" s="178"/>
      <c r="INY5" s="177"/>
      <c r="INZ5" s="178"/>
      <c r="IOA5" s="178"/>
      <c r="IOB5" s="177"/>
      <c r="IOC5" s="178"/>
      <c r="IOD5" s="178"/>
      <c r="IOE5" s="177"/>
      <c r="IOF5" s="178"/>
      <c r="IOG5" s="178"/>
      <c r="IOH5" s="177"/>
      <c r="IOI5" s="178"/>
      <c r="IOJ5" s="178"/>
      <c r="IOK5" s="177"/>
      <c r="IOL5" s="178"/>
      <c r="IOM5" s="178"/>
      <c r="ION5" s="177"/>
      <c r="IOO5" s="178"/>
      <c r="IOP5" s="178"/>
      <c r="IOQ5" s="177"/>
      <c r="IOR5" s="178"/>
      <c r="IOS5" s="178"/>
      <c r="IOT5" s="177"/>
      <c r="IOU5" s="178"/>
      <c r="IOV5" s="178"/>
      <c r="IOW5" s="177"/>
      <c r="IOX5" s="178"/>
      <c r="IOY5" s="178"/>
      <c r="IOZ5" s="177"/>
      <c r="IPA5" s="178"/>
      <c r="IPB5" s="178"/>
      <c r="IPC5" s="177"/>
      <c r="IPD5" s="178"/>
      <c r="IPE5" s="178"/>
      <c r="IPF5" s="177"/>
      <c r="IPG5" s="178"/>
      <c r="IPH5" s="178"/>
      <c r="IPI5" s="177"/>
      <c r="IPJ5" s="178"/>
      <c r="IPK5" s="178"/>
      <c r="IPL5" s="177"/>
      <c r="IPM5" s="178"/>
      <c r="IPN5" s="178"/>
      <c r="IPO5" s="177"/>
      <c r="IPP5" s="178"/>
      <c r="IPQ5" s="178"/>
      <c r="IPR5" s="177"/>
      <c r="IPS5" s="178"/>
      <c r="IPT5" s="178"/>
      <c r="IPU5" s="177"/>
      <c r="IPV5" s="178"/>
      <c r="IPW5" s="178"/>
      <c r="IPX5" s="177"/>
      <c r="IPY5" s="178"/>
      <c r="IPZ5" s="178"/>
      <c r="IQA5" s="177"/>
      <c r="IQB5" s="178"/>
      <c r="IQC5" s="178"/>
      <c r="IQD5" s="177"/>
      <c r="IQE5" s="178"/>
      <c r="IQF5" s="178"/>
      <c r="IQG5" s="177"/>
      <c r="IQH5" s="178"/>
      <c r="IQI5" s="178"/>
      <c r="IQJ5" s="177"/>
      <c r="IQK5" s="178"/>
      <c r="IQL5" s="178"/>
      <c r="IQM5" s="177"/>
      <c r="IQN5" s="178"/>
      <c r="IQO5" s="178"/>
      <c r="IQP5" s="177"/>
      <c r="IQQ5" s="178"/>
      <c r="IQR5" s="178"/>
      <c r="IQS5" s="177"/>
      <c r="IQT5" s="178"/>
      <c r="IQU5" s="178"/>
      <c r="IQV5" s="177"/>
      <c r="IQW5" s="178"/>
      <c r="IQX5" s="178"/>
      <c r="IQY5" s="177"/>
      <c r="IQZ5" s="178"/>
      <c r="IRA5" s="178"/>
      <c r="IRB5" s="177"/>
      <c r="IRC5" s="178"/>
      <c r="IRD5" s="178"/>
      <c r="IRE5" s="177"/>
      <c r="IRF5" s="178"/>
      <c r="IRG5" s="178"/>
      <c r="IRH5" s="177"/>
      <c r="IRI5" s="178"/>
      <c r="IRJ5" s="178"/>
      <c r="IRK5" s="177"/>
      <c r="IRL5" s="178"/>
      <c r="IRM5" s="178"/>
      <c r="IRN5" s="177"/>
      <c r="IRO5" s="178"/>
      <c r="IRP5" s="178"/>
      <c r="IRQ5" s="177"/>
      <c r="IRR5" s="178"/>
      <c r="IRS5" s="178"/>
      <c r="IRT5" s="177"/>
      <c r="IRU5" s="178"/>
      <c r="IRV5" s="178"/>
      <c r="IRW5" s="177"/>
      <c r="IRX5" s="178"/>
      <c r="IRY5" s="178"/>
      <c r="IRZ5" s="177"/>
      <c r="ISA5" s="178"/>
      <c r="ISB5" s="178"/>
      <c r="ISC5" s="177"/>
      <c r="ISD5" s="178"/>
      <c r="ISE5" s="178"/>
      <c r="ISF5" s="177"/>
      <c r="ISG5" s="178"/>
      <c r="ISH5" s="178"/>
      <c r="ISI5" s="177"/>
      <c r="ISJ5" s="178"/>
      <c r="ISK5" s="178"/>
      <c r="ISL5" s="177"/>
      <c r="ISM5" s="178"/>
      <c r="ISN5" s="178"/>
      <c r="ISO5" s="177"/>
      <c r="ISP5" s="178"/>
      <c r="ISQ5" s="178"/>
      <c r="ISR5" s="177"/>
      <c r="ISS5" s="178"/>
      <c r="IST5" s="178"/>
      <c r="ISU5" s="177"/>
      <c r="ISV5" s="178"/>
      <c r="ISW5" s="178"/>
      <c r="ISX5" s="177"/>
      <c r="ISY5" s="178"/>
      <c r="ISZ5" s="178"/>
      <c r="ITA5" s="177"/>
      <c r="ITB5" s="178"/>
      <c r="ITC5" s="178"/>
      <c r="ITD5" s="177"/>
      <c r="ITE5" s="178"/>
      <c r="ITF5" s="178"/>
      <c r="ITG5" s="177"/>
      <c r="ITH5" s="178"/>
      <c r="ITI5" s="178"/>
      <c r="ITJ5" s="177"/>
      <c r="ITK5" s="178"/>
      <c r="ITL5" s="178"/>
      <c r="ITM5" s="177"/>
      <c r="ITN5" s="178"/>
      <c r="ITO5" s="178"/>
      <c r="ITP5" s="177"/>
      <c r="ITQ5" s="178"/>
      <c r="ITR5" s="178"/>
      <c r="ITS5" s="177"/>
      <c r="ITT5" s="178"/>
      <c r="ITU5" s="178"/>
      <c r="ITV5" s="177"/>
      <c r="ITW5" s="178"/>
      <c r="ITX5" s="178"/>
      <c r="ITY5" s="177"/>
      <c r="ITZ5" s="178"/>
      <c r="IUA5" s="178"/>
      <c r="IUB5" s="177"/>
      <c r="IUC5" s="178"/>
      <c r="IUD5" s="178"/>
      <c r="IUE5" s="177"/>
      <c r="IUF5" s="178"/>
      <c r="IUG5" s="178"/>
      <c r="IUH5" s="177"/>
      <c r="IUI5" s="178"/>
      <c r="IUJ5" s="178"/>
      <c r="IUK5" s="177"/>
      <c r="IUL5" s="178"/>
      <c r="IUM5" s="178"/>
      <c r="IUN5" s="177"/>
      <c r="IUO5" s="178"/>
      <c r="IUP5" s="178"/>
      <c r="IUQ5" s="177"/>
      <c r="IUR5" s="178"/>
      <c r="IUS5" s="178"/>
      <c r="IUT5" s="177"/>
      <c r="IUU5" s="178"/>
      <c r="IUV5" s="178"/>
      <c r="IUW5" s="177"/>
      <c r="IUX5" s="178"/>
      <c r="IUY5" s="178"/>
      <c r="IUZ5" s="177"/>
      <c r="IVA5" s="178"/>
      <c r="IVB5" s="178"/>
      <c r="IVC5" s="177"/>
      <c r="IVD5" s="178"/>
      <c r="IVE5" s="178"/>
      <c r="IVF5" s="177"/>
      <c r="IVG5" s="178"/>
      <c r="IVH5" s="178"/>
      <c r="IVI5" s="177"/>
      <c r="IVJ5" s="178"/>
      <c r="IVK5" s="178"/>
      <c r="IVL5" s="177"/>
      <c r="IVM5" s="178"/>
      <c r="IVN5" s="178"/>
      <c r="IVO5" s="177"/>
      <c r="IVP5" s="178"/>
      <c r="IVQ5" s="178"/>
      <c r="IVR5" s="177"/>
      <c r="IVS5" s="178"/>
      <c r="IVT5" s="178"/>
      <c r="IVU5" s="177"/>
      <c r="IVV5" s="178"/>
      <c r="IVW5" s="178"/>
      <c r="IVX5" s="177"/>
      <c r="IVY5" s="178"/>
      <c r="IVZ5" s="178"/>
      <c r="IWA5" s="177"/>
      <c r="IWB5" s="178"/>
      <c r="IWC5" s="178"/>
      <c r="IWD5" s="177"/>
      <c r="IWE5" s="178"/>
      <c r="IWF5" s="178"/>
      <c r="IWG5" s="177"/>
      <c r="IWH5" s="178"/>
      <c r="IWI5" s="178"/>
      <c r="IWJ5" s="177"/>
      <c r="IWK5" s="178"/>
      <c r="IWL5" s="178"/>
      <c r="IWM5" s="177"/>
      <c r="IWN5" s="178"/>
      <c r="IWO5" s="178"/>
      <c r="IWP5" s="177"/>
      <c r="IWQ5" s="178"/>
      <c r="IWR5" s="178"/>
      <c r="IWS5" s="177"/>
      <c r="IWT5" s="178"/>
      <c r="IWU5" s="178"/>
      <c r="IWV5" s="177"/>
      <c r="IWW5" s="178"/>
      <c r="IWX5" s="178"/>
      <c r="IWY5" s="177"/>
      <c r="IWZ5" s="178"/>
      <c r="IXA5" s="178"/>
      <c r="IXB5" s="177"/>
      <c r="IXC5" s="178"/>
      <c r="IXD5" s="178"/>
      <c r="IXE5" s="177"/>
      <c r="IXF5" s="178"/>
      <c r="IXG5" s="178"/>
      <c r="IXH5" s="177"/>
      <c r="IXI5" s="178"/>
      <c r="IXJ5" s="178"/>
      <c r="IXK5" s="177"/>
      <c r="IXL5" s="178"/>
      <c r="IXM5" s="178"/>
      <c r="IXN5" s="177"/>
      <c r="IXO5" s="178"/>
      <c r="IXP5" s="178"/>
      <c r="IXQ5" s="177"/>
      <c r="IXR5" s="178"/>
      <c r="IXS5" s="178"/>
      <c r="IXT5" s="177"/>
      <c r="IXU5" s="178"/>
      <c r="IXV5" s="178"/>
      <c r="IXW5" s="177"/>
      <c r="IXX5" s="178"/>
      <c r="IXY5" s="178"/>
      <c r="IXZ5" s="177"/>
      <c r="IYA5" s="178"/>
      <c r="IYB5" s="178"/>
      <c r="IYC5" s="177"/>
      <c r="IYD5" s="178"/>
      <c r="IYE5" s="178"/>
      <c r="IYF5" s="177"/>
      <c r="IYG5" s="178"/>
      <c r="IYH5" s="178"/>
      <c r="IYI5" s="177"/>
      <c r="IYJ5" s="178"/>
      <c r="IYK5" s="178"/>
      <c r="IYL5" s="177"/>
      <c r="IYM5" s="178"/>
      <c r="IYN5" s="178"/>
      <c r="IYO5" s="177"/>
      <c r="IYP5" s="178"/>
      <c r="IYQ5" s="178"/>
      <c r="IYR5" s="177"/>
      <c r="IYS5" s="178"/>
      <c r="IYT5" s="178"/>
      <c r="IYU5" s="177"/>
      <c r="IYV5" s="178"/>
      <c r="IYW5" s="178"/>
      <c r="IYX5" s="177"/>
      <c r="IYY5" s="178"/>
      <c r="IYZ5" s="178"/>
      <c r="IZA5" s="177"/>
      <c r="IZB5" s="178"/>
      <c r="IZC5" s="178"/>
      <c r="IZD5" s="177"/>
      <c r="IZE5" s="178"/>
      <c r="IZF5" s="178"/>
      <c r="IZG5" s="177"/>
      <c r="IZH5" s="178"/>
      <c r="IZI5" s="178"/>
      <c r="IZJ5" s="177"/>
      <c r="IZK5" s="178"/>
      <c r="IZL5" s="178"/>
      <c r="IZM5" s="177"/>
      <c r="IZN5" s="178"/>
      <c r="IZO5" s="178"/>
      <c r="IZP5" s="177"/>
      <c r="IZQ5" s="178"/>
      <c r="IZR5" s="178"/>
      <c r="IZS5" s="177"/>
      <c r="IZT5" s="178"/>
      <c r="IZU5" s="178"/>
      <c r="IZV5" s="177"/>
      <c r="IZW5" s="178"/>
      <c r="IZX5" s="178"/>
      <c r="IZY5" s="177"/>
      <c r="IZZ5" s="178"/>
      <c r="JAA5" s="178"/>
      <c r="JAB5" s="177"/>
      <c r="JAC5" s="178"/>
      <c r="JAD5" s="178"/>
      <c r="JAE5" s="177"/>
      <c r="JAF5" s="178"/>
      <c r="JAG5" s="178"/>
      <c r="JAH5" s="177"/>
      <c r="JAI5" s="178"/>
      <c r="JAJ5" s="178"/>
      <c r="JAK5" s="177"/>
      <c r="JAL5" s="178"/>
      <c r="JAM5" s="178"/>
      <c r="JAN5" s="177"/>
      <c r="JAO5" s="178"/>
      <c r="JAP5" s="178"/>
      <c r="JAQ5" s="177"/>
      <c r="JAR5" s="178"/>
      <c r="JAS5" s="178"/>
      <c r="JAT5" s="177"/>
      <c r="JAU5" s="178"/>
      <c r="JAV5" s="178"/>
      <c r="JAW5" s="177"/>
      <c r="JAX5" s="178"/>
      <c r="JAY5" s="178"/>
      <c r="JAZ5" s="177"/>
      <c r="JBA5" s="178"/>
      <c r="JBB5" s="178"/>
      <c r="JBC5" s="177"/>
      <c r="JBD5" s="178"/>
      <c r="JBE5" s="178"/>
      <c r="JBF5" s="177"/>
      <c r="JBG5" s="178"/>
      <c r="JBH5" s="178"/>
      <c r="JBI5" s="177"/>
      <c r="JBJ5" s="178"/>
      <c r="JBK5" s="178"/>
      <c r="JBL5" s="177"/>
      <c r="JBM5" s="178"/>
      <c r="JBN5" s="178"/>
      <c r="JBO5" s="177"/>
      <c r="JBP5" s="178"/>
      <c r="JBQ5" s="178"/>
      <c r="JBR5" s="177"/>
      <c r="JBS5" s="178"/>
      <c r="JBT5" s="178"/>
      <c r="JBU5" s="177"/>
      <c r="JBV5" s="178"/>
      <c r="JBW5" s="178"/>
      <c r="JBX5" s="177"/>
      <c r="JBY5" s="178"/>
      <c r="JBZ5" s="178"/>
      <c r="JCA5" s="177"/>
      <c r="JCB5" s="178"/>
      <c r="JCC5" s="178"/>
      <c r="JCD5" s="177"/>
      <c r="JCE5" s="178"/>
      <c r="JCF5" s="178"/>
      <c r="JCG5" s="177"/>
      <c r="JCH5" s="178"/>
      <c r="JCI5" s="178"/>
      <c r="JCJ5" s="177"/>
      <c r="JCK5" s="178"/>
      <c r="JCL5" s="178"/>
      <c r="JCM5" s="177"/>
      <c r="JCN5" s="178"/>
      <c r="JCO5" s="178"/>
      <c r="JCP5" s="177"/>
      <c r="JCQ5" s="178"/>
      <c r="JCR5" s="178"/>
      <c r="JCS5" s="177"/>
      <c r="JCT5" s="178"/>
      <c r="JCU5" s="178"/>
      <c r="JCV5" s="177"/>
      <c r="JCW5" s="178"/>
      <c r="JCX5" s="178"/>
      <c r="JCY5" s="177"/>
      <c r="JCZ5" s="178"/>
      <c r="JDA5" s="178"/>
      <c r="JDB5" s="177"/>
      <c r="JDC5" s="178"/>
      <c r="JDD5" s="178"/>
      <c r="JDE5" s="177"/>
      <c r="JDF5" s="178"/>
      <c r="JDG5" s="178"/>
      <c r="JDH5" s="177"/>
      <c r="JDI5" s="178"/>
      <c r="JDJ5" s="178"/>
      <c r="JDK5" s="177"/>
      <c r="JDL5" s="178"/>
      <c r="JDM5" s="178"/>
      <c r="JDN5" s="177"/>
      <c r="JDO5" s="178"/>
      <c r="JDP5" s="178"/>
      <c r="JDQ5" s="177"/>
      <c r="JDR5" s="178"/>
      <c r="JDS5" s="178"/>
      <c r="JDT5" s="177"/>
      <c r="JDU5" s="178"/>
      <c r="JDV5" s="178"/>
      <c r="JDW5" s="177"/>
      <c r="JDX5" s="178"/>
      <c r="JDY5" s="178"/>
      <c r="JDZ5" s="177"/>
      <c r="JEA5" s="178"/>
      <c r="JEB5" s="178"/>
      <c r="JEC5" s="177"/>
      <c r="JED5" s="178"/>
      <c r="JEE5" s="178"/>
      <c r="JEF5" s="177"/>
      <c r="JEG5" s="178"/>
      <c r="JEH5" s="178"/>
      <c r="JEI5" s="177"/>
      <c r="JEJ5" s="178"/>
      <c r="JEK5" s="178"/>
      <c r="JEL5" s="177"/>
      <c r="JEM5" s="178"/>
      <c r="JEN5" s="178"/>
      <c r="JEO5" s="177"/>
      <c r="JEP5" s="178"/>
      <c r="JEQ5" s="178"/>
      <c r="JER5" s="177"/>
      <c r="JES5" s="178"/>
      <c r="JET5" s="178"/>
      <c r="JEU5" s="177"/>
      <c r="JEV5" s="178"/>
      <c r="JEW5" s="178"/>
      <c r="JEX5" s="177"/>
      <c r="JEY5" s="178"/>
      <c r="JEZ5" s="178"/>
      <c r="JFA5" s="177"/>
      <c r="JFB5" s="178"/>
      <c r="JFC5" s="178"/>
      <c r="JFD5" s="177"/>
      <c r="JFE5" s="178"/>
      <c r="JFF5" s="178"/>
      <c r="JFG5" s="177"/>
      <c r="JFH5" s="178"/>
      <c r="JFI5" s="178"/>
      <c r="JFJ5" s="177"/>
      <c r="JFK5" s="178"/>
      <c r="JFL5" s="178"/>
      <c r="JFM5" s="177"/>
      <c r="JFN5" s="178"/>
      <c r="JFO5" s="178"/>
      <c r="JFP5" s="177"/>
      <c r="JFQ5" s="178"/>
      <c r="JFR5" s="178"/>
      <c r="JFS5" s="177"/>
      <c r="JFT5" s="178"/>
      <c r="JFU5" s="178"/>
      <c r="JFV5" s="177"/>
      <c r="JFW5" s="178"/>
      <c r="JFX5" s="178"/>
      <c r="JFY5" s="177"/>
      <c r="JFZ5" s="178"/>
      <c r="JGA5" s="178"/>
      <c r="JGB5" s="177"/>
      <c r="JGC5" s="178"/>
      <c r="JGD5" s="178"/>
      <c r="JGE5" s="177"/>
      <c r="JGF5" s="178"/>
      <c r="JGG5" s="178"/>
      <c r="JGH5" s="177"/>
      <c r="JGI5" s="178"/>
      <c r="JGJ5" s="178"/>
      <c r="JGK5" s="177"/>
      <c r="JGL5" s="178"/>
      <c r="JGM5" s="178"/>
      <c r="JGN5" s="177"/>
      <c r="JGO5" s="178"/>
      <c r="JGP5" s="178"/>
      <c r="JGQ5" s="177"/>
      <c r="JGR5" s="178"/>
      <c r="JGS5" s="178"/>
      <c r="JGT5" s="177"/>
      <c r="JGU5" s="178"/>
      <c r="JGV5" s="178"/>
      <c r="JGW5" s="177"/>
      <c r="JGX5" s="178"/>
      <c r="JGY5" s="178"/>
      <c r="JGZ5" s="177"/>
      <c r="JHA5" s="178"/>
      <c r="JHB5" s="178"/>
      <c r="JHC5" s="177"/>
      <c r="JHD5" s="178"/>
      <c r="JHE5" s="178"/>
      <c r="JHF5" s="177"/>
      <c r="JHG5" s="178"/>
      <c r="JHH5" s="178"/>
      <c r="JHI5" s="177"/>
      <c r="JHJ5" s="178"/>
      <c r="JHK5" s="178"/>
      <c r="JHL5" s="177"/>
      <c r="JHM5" s="178"/>
      <c r="JHN5" s="178"/>
      <c r="JHO5" s="177"/>
      <c r="JHP5" s="178"/>
      <c r="JHQ5" s="178"/>
      <c r="JHR5" s="177"/>
      <c r="JHS5" s="178"/>
      <c r="JHT5" s="178"/>
      <c r="JHU5" s="177"/>
      <c r="JHV5" s="178"/>
      <c r="JHW5" s="178"/>
      <c r="JHX5" s="177"/>
      <c r="JHY5" s="178"/>
      <c r="JHZ5" s="178"/>
      <c r="JIA5" s="177"/>
      <c r="JIB5" s="178"/>
      <c r="JIC5" s="178"/>
      <c r="JID5" s="177"/>
      <c r="JIE5" s="178"/>
      <c r="JIF5" s="178"/>
      <c r="JIG5" s="177"/>
      <c r="JIH5" s="178"/>
      <c r="JII5" s="178"/>
      <c r="JIJ5" s="177"/>
      <c r="JIK5" s="178"/>
      <c r="JIL5" s="178"/>
      <c r="JIM5" s="177"/>
      <c r="JIN5" s="178"/>
      <c r="JIO5" s="178"/>
      <c r="JIP5" s="177"/>
      <c r="JIQ5" s="178"/>
      <c r="JIR5" s="178"/>
      <c r="JIS5" s="177"/>
      <c r="JIT5" s="178"/>
      <c r="JIU5" s="178"/>
      <c r="JIV5" s="177"/>
      <c r="JIW5" s="178"/>
      <c r="JIX5" s="178"/>
      <c r="JIY5" s="177"/>
      <c r="JIZ5" s="178"/>
      <c r="JJA5" s="178"/>
      <c r="JJB5" s="177"/>
      <c r="JJC5" s="178"/>
      <c r="JJD5" s="178"/>
      <c r="JJE5" s="177"/>
      <c r="JJF5" s="178"/>
      <c r="JJG5" s="178"/>
      <c r="JJH5" s="177"/>
      <c r="JJI5" s="178"/>
      <c r="JJJ5" s="178"/>
      <c r="JJK5" s="177"/>
      <c r="JJL5" s="178"/>
      <c r="JJM5" s="178"/>
      <c r="JJN5" s="177"/>
      <c r="JJO5" s="178"/>
      <c r="JJP5" s="178"/>
      <c r="JJQ5" s="177"/>
      <c r="JJR5" s="178"/>
      <c r="JJS5" s="178"/>
      <c r="JJT5" s="177"/>
      <c r="JJU5" s="178"/>
      <c r="JJV5" s="178"/>
      <c r="JJW5" s="177"/>
      <c r="JJX5" s="178"/>
      <c r="JJY5" s="178"/>
      <c r="JJZ5" s="177"/>
      <c r="JKA5" s="178"/>
      <c r="JKB5" s="178"/>
      <c r="JKC5" s="177"/>
      <c r="JKD5" s="178"/>
      <c r="JKE5" s="178"/>
      <c r="JKF5" s="177"/>
      <c r="JKG5" s="178"/>
      <c r="JKH5" s="178"/>
      <c r="JKI5" s="177"/>
      <c r="JKJ5" s="178"/>
      <c r="JKK5" s="178"/>
      <c r="JKL5" s="177"/>
      <c r="JKM5" s="178"/>
      <c r="JKN5" s="178"/>
      <c r="JKO5" s="177"/>
      <c r="JKP5" s="178"/>
      <c r="JKQ5" s="178"/>
      <c r="JKR5" s="177"/>
      <c r="JKS5" s="178"/>
      <c r="JKT5" s="178"/>
      <c r="JKU5" s="177"/>
      <c r="JKV5" s="178"/>
      <c r="JKW5" s="178"/>
      <c r="JKX5" s="177"/>
      <c r="JKY5" s="178"/>
      <c r="JKZ5" s="178"/>
      <c r="JLA5" s="177"/>
      <c r="JLB5" s="178"/>
      <c r="JLC5" s="178"/>
      <c r="JLD5" s="177"/>
      <c r="JLE5" s="178"/>
      <c r="JLF5" s="178"/>
      <c r="JLG5" s="177"/>
      <c r="JLH5" s="178"/>
      <c r="JLI5" s="178"/>
      <c r="JLJ5" s="177"/>
      <c r="JLK5" s="178"/>
      <c r="JLL5" s="178"/>
      <c r="JLM5" s="177"/>
      <c r="JLN5" s="178"/>
      <c r="JLO5" s="178"/>
      <c r="JLP5" s="177"/>
      <c r="JLQ5" s="178"/>
      <c r="JLR5" s="178"/>
      <c r="JLS5" s="177"/>
      <c r="JLT5" s="178"/>
      <c r="JLU5" s="178"/>
      <c r="JLV5" s="177"/>
      <c r="JLW5" s="178"/>
      <c r="JLX5" s="178"/>
      <c r="JLY5" s="177"/>
      <c r="JLZ5" s="178"/>
      <c r="JMA5" s="178"/>
      <c r="JMB5" s="177"/>
      <c r="JMC5" s="178"/>
      <c r="JMD5" s="178"/>
      <c r="JME5" s="177"/>
      <c r="JMF5" s="178"/>
      <c r="JMG5" s="178"/>
      <c r="JMH5" s="177"/>
      <c r="JMI5" s="178"/>
      <c r="JMJ5" s="178"/>
      <c r="JMK5" s="177"/>
      <c r="JML5" s="178"/>
      <c r="JMM5" s="178"/>
      <c r="JMN5" s="177"/>
      <c r="JMO5" s="178"/>
      <c r="JMP5" s="178"/>
      <c r="JMQ5" s="177"/>
      <c r="JMR5" s="178"/>
      <c r="JMS5" s="178"/>
      <c r="JMT5" s="177"/>
      <c r="JMU5" s="178"/>
      <c r="JMV5" s="178"/>
      <c r="JMW5" s="177"/>
      <c r="JMX5" s="178"/>
      <c r="JMY5" s="178"/>
      <c r="JMZ5" s="177"/>
      <c r="JNA5" s="178"/>
      <c r="JNB5" s="178"/>
      <c r="JNC5" s="177"/>
      <c r="JND5" s="178"/>
      <c r="JNE5" s="178"/>
      <c r="JNF5" s="177"/>
      <c r="JNG5" s="178"/>
      <c r="JNH5" s="178"/>
      <c r="JNI5" s="177"/>
      <c r="JNJ5" s="178"/>
      <c r="JNK5" s="178"/>
      <c r="JNL5" s="177"/>
      <c r="JNM5" s="178"/>
      <c r="JNN5" s="178"/>
      <c r="JNO5" s="177"/>
      <c r="JNP5" s="178"/>
      <c r="JNQ5" s="178"/>
      <c r="JNR5" s="177"/>
      <c r="JNS5" s="178"/>
      <c r="JNT5" s="178"/>
      <c r="JNU5" s="177"/>
      <c r="JNV5" s="178"/>
      <c r="JNW5" s="178"/>
      <c r="JNX5" s="177"/>
      <c r="JNY5" s="178"/>
      <c r="JNZ5" s="178"/>
      <c r="JOA5" s="177"/>
      <c r="JOB5" s="178"/>
      <c r="JOC5" s="178"/>
      <c r="JOD5" s="177"/>
      <c r="JOE5" s="178"/>
      <c r="JOF5" s="178"/>
      <c r="JOG5" s="177"/>
      <c r="JOH5" s="178"/>
      <c r="JOI5" s="178"/>
      <c r="JOJ5" s="177"/>
      <c r="JOK5" s="178"/>
      <c r="JOL5" s="178"/>
      <c r="JOM5" s="177"/>
      <c r="JON5" s="178"/>
      <c r="JOO5" s="178"/>
      <c r="JOP5" s="177"/>
      <c r="JOQ5" s="178"/>
      <c r="JOR5" s="178"/>
      <c r="JOS5" s="177"/>
      <c r="JOT5" s="178"/>
      <c r="JOU5" s="178"/>
      <c r="JOV5" s="177"/>
      <c r="JOW5" s="178"/>
      <c r="JOX5" s="178"/>
      <c r="JOY5" s="177"/>
      <c r="JOZ5" s="178"/>
      <c r="JPA5" s="178"/>
      <c r="JPB5" s="177"/>
      <c r="JPC5" s="178"/>
      <c r="JPD5" s="178"/>
      <c r="JPE5" s="177"/>
      <c r="JPF5" s="178"/>
      <c r="JPG5" s="178"/>
      <c r="JPH5" s="177"/>
      <c r="JPI5" s="178"/>
      <c r="JPJ5" s="178"/>
      <c r="JPK5" s="177"/>
      <c r="JPL5" s="178"/>
      <c r="JPM5" s="178"/>
      <c r="JPN5" s="177"/>
      <c r="JPO5" s="178"/>
      <c r="JPP5" s="178"/>
      <c r="JPQ5" s="177"/>
      <c r="JPR5" s="178"/>
      <c r="JPS5" s="178"/>
      <c r="JPT5" s="177"/>
      <c r="JPU5" s="178"/>
      <c r="JPV5" s="178"/>
      <c r="JPW5" s="177"/>
      <c r="JPX5" s="178"/>
      <c r="JPY5" s="178"/>
      <c r="JPZ5" s="177"/>
      <c r="JQA5" s="178"/>
      <c r="JQB5" s="178"/>
      <c r="JQC5" s="177"/>
      <c r="JQD5" s="178"/>
      <c r="JQE5" s="178"/>
      <c r="JQF5" s="177"/>
      <c r="JQG5" s="178"/>
      <c r="JQH5" s="178"/>
      <c r="JQI5" s="177"/>
      <c r="JQJ5" s="178"/>
      <c r="JQK5" s="178"/>
      <c r="JQL5" s="177"/>
      <c r="JQM5" s="178"/>
      <c r="JQN5" s="178"/>
      <c r="JQO5" s="177"/>
      <c r="JQP5" s="178"/>
      <c r="JQQ5" s="178"/>
      <c r="JQR5" s="177"/>
      <c r="JQS5" s="178"/>
      <c r="JQT5" s="178"/>
      <c r="JQU5" s="177"/>
      <c r="JQV5" s="178"/>
      <c r="JQW5" s="178"/>
      <c r="JQX5" s="177"/>
      <c r="JQY5" s="178"/>
      <c r="JQZ5" s="178"/>
      <c r="JRA5" s="177"/>
      <c r="JRB5" s="178"/>
      <c r="JRC5" s="178"/>
      <c r="JRD5" s="177"/>
      <c r="JRE5" s="178"/>
      <c r="JRF5" s="178"/>
      <c r="JRG5" s="177"/>
      <c r="JRH5" s="178"/>
      <c r="JRI5" s="178"/>
      <c r="JRJ5" s="177"/>
      <c r="JRK5" s="178"/>
      <c r="JRL5" s="178"/>
      <c r="JRM5" s="177"/>
      <c r="JRN5" s="178"/>
      <c r="JRO5" s="178"/>
      <c r="JRP5" s="177"/>
      <c r="JRQ5" s="178"/>
      <c r="JRR5" s="178"/>
      <c r="JRS5" s="177"/>
      <c r="JRT5" s="178"/>
      <c r="JRU5" s="178"/>
      <c r="JRV5" s="177"/>
      <c r="JRW5" s="178"/>
      <c r="JRX5" s="178"/>
      <c r="JRY5" s="177"/>
      <c r="JRZ5" s="178"/>
      <c r="JSA5" s="178"/>
      <c r="JSB5" s="177"/>
      <c r="JSC5" s="178"/>
      <c r="JSD5" s="178"/>
      <c r="JSE5" s="177"/>
      <c r="JSF5" s="178"/>
      <c r="JSG5" s="178"/>
      <c r="JSH5" s="177"/>
      <c r="JSI5" s="178"/>
      <c r="JSJ5" s="178"/>
      <c r="JSK5" s="177"/>
      <c r="JSL5" s="178"/>
      <c r="JSM5" s="178"/>
      <c r="JSN5" s="177"/>
      <c r="JSO5" s="178"/>
      <c r="JSP5" s="178"/>
      <c r="JSQ5" s="177"/>
      <c r="JSR5" s="178"/>
      <c r="JSS5" s="178"/>
      <c r="JST5" s="177"/>
      <c r="JSU5" s="178"/>
      <c r="JSV5" s="178"/>
      <c r="JSW5" s="177"/>
      <c r="JSX5" s="178"/>
      <c r="JSY5" s="178"/>
      <c r="JSZ5" s="177"/>
      <c r="JTA5" s="178"/>
      <c r="JTB5" s="178"/>
      <c r="JTC5" s="177"/>
      <c r="JTD5" s="178"/>
      <c r="JTE5" s="178"/>
      <c r="JTF5" s="177"/>
      <c r="JTG5" s="178"/>
      <c r="JTH5" s="178"/>
      <c r="JTI5" s="177"/>
      <c r="JTJ5" s="178"/>
      <c r="JTK5" s="178"/>
      <c r="JTL5" s="177"/>
      <c r="JTM5" s="178"/>
      <c r="JTN5" s="178"/>
      <c r="JTO5" s="177"/>
      <c r="JTP5" s="178"/>
      <c r="JTQ5" s="178"/>
      <c r="JTR5" s="177"/>
      <c r="JTS5" s="178"/>
      <c r="JTT5" s="178"/>
      <c r="JTU5" s="177"/>
      <c r="JTV5" s="178"/>
      <c r="JTW5" s="178"/>
      <c r="JTX5" s="177"/>
      <c r="JTY5" s="178"/>
      <c r="JTZ5" s="178"/>
      <c r="JUA5" s="177"/>
      <c r="JUB5" s="178"/>
      <c r="JUC5" s="178"/>
      <c r="JUD5" s="177"/>
      <c r="JUE5" s="178"/>
      <c r="JUF5" s="178"/>
      <c r="JUG5" s="177"/>
      <c r="JUH5" s="178"/>
      <c r="JUI5" s="178"/>
      <c r="JUJ5" s="177"/>
      <c r="JUK5" s="178"/>
      <c r="JUL5" s="178"/>
      <c r="JUM5" s="177"/>
      <c r="JUN5" s="178"/>
      <c r="JUO5" s="178"/>
      <c r="JUP5" s="177"/>
      <c r="JUQ5" s="178"/>
      <c r="JUR5" s="178"/>
      <c r="JUS5" s="177"/>
      <c r="JUT5" s="178"/>
      <c r="JUU5" s="178"/>
      <c r="JUV5" s="177"/>
      <c r="JUW5" s="178"/>
      <c r="JUX5" s="178"/>
      <c r="JUY5" s="177"/>
      <c r="JUZ5" s="178"/>
      <c r="JVA5" s="178"/>
      <c r="JVB5" s="177"/>
      <c r="JVC5" s="178"/>
      <c r="JVD5" s="178"/>
      <c r="JVE5" s="177"/>
      <c r="JVF5" s="178"/>
      <c r="JVG5" s="178"/>
      <c r="JVH5" s="177"/>
      <c r="JVI5" s="178"/>
      <c r="JVJ5" s="178"/>
      <c r="JVK5" s="177"/>
      <c r="JVL5" s="178"/>
      <c r="JVM5" s="178"/>
      <c r="JVN5" s="177"/>
      <c r="JVO5" s="178"/>
      <c r="JVP5" s="178"/>
      <c r="JVQ5" s="177"/>
      <c r="JVR5" s="178"/>
      <c r="JVS5" s="178"/>
      <c r="JVT5" s="177"/>
      <c r="JVU5" s="178"/>
      <c r="JVV5" s="178"/>
      <c r="JVW5" s="177"/>
      <c r="JVX5" s="178"/>
      <c r="JVY5" s="178"/>
      <c r="JVZ5" s="177"/>
      <c r="JWA5" s="178"/>
      <c r="JWB5" s="178"/>
      <c r="JWC5" s="177"/>
      <c r="JWD5" s="178"/>
      <c r="JWE5" s="178"/>
      <c r="JWF5" s="177"/>
      <c r="JWG5" s="178"/>
      <c r="JWH5" s="178"/>
      <c r="JWI5" s="177"/>
      <c r="JWJ5" s="178"/>
      <c r="JWK5" s="178"/>
      <c r="JWL5" s="177"/>
      <c r="JWM5" s="178"/>
      <c r="JWN5" s="178"/>
      <c r="JWO5" s="177"/>
      <c r="JWP5" s="178"/>
      <c r="JWQ5" s="178"/>
      <c r="JWR5" s="177"/>
      <c r="JWS5" s="178"/>
      <c r="JWT5" s="178"/>
      <c r="JWU5" s="177"/>
      <c r="JWV5" s="178"/>
      <c r="JWW5" s="178"/>
      <c r="JWX5" s="177"/>
      <c r="JWY5" s="178"/>
      <c r="JWZ5" s="178"/>
      <c r="JXA5" s="177"/>
      <c r="JXB5" s="178"/>
      <c r="JXC5" s="178"/>
      <c r="JXD5" s="177"/>
      <c r="JXE5" s="178"/>
      <c r="JXF5" s="178"/>
      <c r="JXG5" s="177"/>
      <c r="JXH5" s="178"/>
      <c r="JXI5" s="178"/>
      <c r="JXJ5" s="177"/>
      <c r="JXK5" s="178"/>
      <c r="JXL5" s="178"/>
      <c r="JXM5" s="177"/>
      <c r="JXN5" s="178"/>
      <c r="JXO5" s="178"/>
      <c r="JXP5" s="177"/>
      <c r="JXQ5" s="178"/>
      <c r="JXR5" s="178"/>
      <c r="JXS5" s="177"/>
      <c r="JXT5" s="178"/>
      <c r="JXU5" s="178"/>
      <c r="JXV5" s="177"/>
      <c r="JXW5" s="178"/>
      <c r="JXX5" s="178"/>
      <c r="JXY5" s="177"/>
      <c r="JXZ5" s="178"/>
      <c r="JYA5" s="178"/>
      <c r="JYB5" s="177"/>
      <c r="JYC5" s="178"/>
      <c r="JYD5" s="178"/>
      <c r="JYE5" s="177"/>
      <c r="JYF5" s="178"/>
      <c r="JYG5" s="178"/>
      <c r="JYH5" s="177"/>
      <c r="JYI5" s="178"/>
      <c r="JYJ5" s="178"/>
      <c r="JYK5" s="177"/>
      <c r="JYL5" s="178"/>
      <c r="JYM5" s="178"/>
      <c r="JYN5" s="177"/>
      <c r="JYO5" s="178"/>
      <c r="JYP5" s="178"/>
      <c r="JYQ5" s="177"/>
      <c r="JYR5" s="178"/>
      <c r="JYS5" s="178"/>
      <c r="JYT5" s="177"/>
      <c r="JYU5" s="178"/>
      <c r="JYV5" s="178"/>
      <c r="JYW5" s="177"/>
      <c r="JYX5" s="178"/>
      <c r="JYY5" s="178"/>
      <c r="JYZ5" s="177"/>
      <c r="JZA5" s="178"/>
      <c r="JZB5" s="178"/>
      <c r="JZC5" s="177"/>
      <c r="JZD5" s="178"/>
      <c r="JZE5" s="178"/>
      <c r="JZF5" s="177"/>
      <c r="JZG5" s="178"/>
      <c r="JZH5" s="178"/>
      <c r="JZI5" s="177"/>
      <c r="JZJ5" s="178"/>
      <c r="JZK5" s="178"/>
      <c r="JZL5" s="177"/>
      <c r="JZM5" s="178"/>
      <c r="JZN5" s="178"/>
      <c r="JZO5" s="177"/>
      <c r="JZP5" s="178"/>
      <c r="JZQ5" s="178"/>
      <c r="JZR5" s="177"/>
      <c r="JZS5" s="178"/>
      <c r="JZT5" s="178"/>
      <c r="JZU5" s="177"/>
      <c r="JZV5" s="178"/>
      <c r="JZW5" s="178"/>
      <c r="JZX5" s="177"/>
      <c r="JZY5" s="178"/>
      <c r="JZZ5" s="178"/>
      <c r="KAA5" s="177"/>
      <c r="KAB5" s="178"/>
      <c r="KAC5" s="178"/>
      <c r="KAD5" s="177"/>
      <c r="KAE5" s="178"/>
      <c r="KAF5" s="178"/>
      <c r="KAG5" s="177"/>
      <c r="KAH5" s="178"/>
      <c r="KAI5" s="178"/>
      <c r="KAJ5" s="177"/>
      <c r="KAK5" s="178"/>
      <c r="KAL5" s="178"/>
      <c r="KAM5" s="177"/>
      <c r="KAN5" s="178"/>
      <c r="KAO5" s="178"/>
      <c r="KAP5" s="177"/>
      <c r="KAQ5" s="178"/>
      <c r="KAR5" s="178"/>
      <c r="KAS5" s="177"/>
      <c r="KAT5" s="178"/>
      <c r="KAU5" s="178"/>
      <c r="KAV5" s="177"/>
      <c r="KAW5" s="178"/>
      <c r="KAX5" s="178"/>
      <c r="KAY5" s="177"/>
      <c r="KAZ5" s="178"/>
      <c r="KBA5" s="178"/>
      <c r="KBB5" s="177"/>
      <c r="KBC5" s="178"/>
      <c r="KBD5" s="178"/>
      <c r="KBE5" s="177"/>
      <c r="KBF5" s="178"/>
      <c r="KBG5" s="178"/>
      <c r="KBH5" s="177"/>
      <c r="KBI5" s="178"/>
      <c r="KBJ5" s="178"/>
      <c r="KBK5" s="177"/>
      <c r="KBL5" s="178"/>
      <c r="KBM5" s="178"/>
      <c r="KBN5" s="177"/>
      <c r="KBO5" s="178"/>
      <c r="KBP5" s="178"/>
      <c r="KBQ5" s="177"/>
      <c r="KBR5" s="178"/>
      <c r="KBS5" s="178"/>
      <c r="KBT5" s="177"/>
      <c r="KBU5" s="178"/>
      <c r="KBV5" s="178"/>
      <c r="KBW5" s="177"/>
      <c r="KBX5" s="178"/>
      <c r="KBY5" s="178"/>
      <c r="KBZ5" s="177"/>
      <c r="KCA5" s="178"/>
      <c r="KCB5" s="178"/>
      <c r="KCC5" s="177"/>
      <c r="KCD5" s="178"/>
      <c r="KCE5" s="178"/>
      <c r="KCF5" s="177"/>
      <c r="KCG5" s="178"/>
      <c r="KCH5" s="178"/>
      <c r="KCI5" s="177"/>
      <c r="KCJ5" s="178"/>
      <c r="KCK5" s="178"/>
      <c r="KCL5" s="177"/>
      <c r="KCM5" s="178"/>
      <c r="KCN5" s="178"/>
      <c r="KCO5" s="177"/>
      <c r="KCP5" s="178"/>
      <c r="KCQ5" s="178"/>
      <c r="KCR5" s="177"/>
      <c r="KCS5" s="178"/>
      <c r="KCT5" s="178"/>
      <c r="KCU5" s="177"/>
      <c r="KCV5" s="178"/>
      <c r="KCW5" s="178"/>
      <c r="KCX5" s="177"/>
      <c r="KCY5" s="178"/>
      <c r="KCZ5" s="178"/>
      <c r="KDA5" s="177"/>
      <c r="KDB5" s="178"/>
      <c r="KDC5" s="178"/>
      <c r="KDD5" s="177"/>
      <c r="KDE5" s="178"/>
      <c r="KDF5" s="178"/>
      <c r="KDG5" s="177"/>
      <c r="KDH5" s="178"/>
      <c r="KDI5" s="178"/>
      <c r="KDJ5" s="177"/>
      <c r="KDK5" s="178"/>
      <c r="KDL5" s="178"/>
      <c r="KDM5" s="177"/>
      <c r="KDN5" s="178"/>
      <c r="KDO5" s="178"/>
      <c r="KDP5" s="177"/>
      <c r="KDQ5" s="178"/>
      <c r="KDR5" s="178"/>
      <c r="KDS5" s="177"/>
      <c r="KDT5" s="178"/>
      <c r="KDU5" s="178"/>
      <c r="KDV5" s="177"/>
      <c r="KDW5" s="178"/>
      <c r="KDX5" s="178"/>
      <c r="KDY5" s="177"/>
      <c r="KDZ5" s="178"/>
      <c r="KEA5" s="178"/>
      <c r="KEB5" s="177"/>
      <c r="KEC5" s="178"/>
      <c r="KED5" s="178"/>
      <c r="KEE5" s="177"/>
      <c r="KEF5" s="178"/>
      <c r="KEG5" s="178"/>
      <c r="KEH5" s="177"/>
      <c r="KEI5" s="178"/>
      <c r="KEJ5" s="178"/>
      <c r="KEK5" s="177"/>
      <c r="KEL5" s="178"/>
      <c r="KEM5" s="178"/>
      <c r="KEN5" s="177"/>
      <c r="KEO5" s="178"/>
      <c r="KEP5" s="178"/>
      <c r="KEQ5" s="177"/>
      <c r="KER5" s="178"/>
      <c r="KES5" s="178"/>
      <c r="KET5" s="177"/>
      <c r="KEU5" s="178"/>
      <c r="KEV5" s="178"/>
      <c r="KEW5" s="177"/>
      <c r="KEX5" s="178"/>
      <c r="KEY5" s="178"/>
      <c r="KEZ5" s="177"/>
      <c r="KFA5" s="178"/>
      <c r="KFB5" s="178"/>
      <c r="KFC5" s="177"/>
      <c r="KFD5" s="178"/>
      <c r="KFE5" s="178"/>
      <c r="KFF5" s="177"/>
      <c r="KFG5" s="178"/>
      <c r="KFH5" s="178"/>
      <c r="KFI5" s="177"/>
      <c r="KFJ5" s="178"/>
      <c r="KFK5" s="178"/>
      <c r="KFL5" s="177"/>
      <c r="KFM5" s="178"/>
      <c r="KFN5" s="178"/>
      <c r="KFO5" s="177"/>
      <c r="KFP5" s="178"/>
      <c r="KFQ5" s="178"/>
      <c r="KFR5" s="177"/>
      <c r="KFS5" s="178"/>
      <c r="KFT5" s="178"/>
      <c r="KFU5" s="177"/>
      <c r="KFV5" s="178"/>
      <c r="KFW5" s="178"/>
      <c r="KFX5" s="177"/>
      <c r="KFY5" s="178"/>
      <c r="KFZ5" s="178"/>
      <c r="KGA5" s="177"/>
      <c r="KGB5" s="178"/>
      <c r="KGC5" s="178"/>
      <c r="KGD5" s="177"/>
      <c r="KGE5" s="178"/>
      <c r="KGF5" s="178"/>
      <c r="KGG5" s="177"/>
      <c r="KGH5" s="178"/>
      <c r="KGI5" s="178"/>
      <c r="KGJ5" s="177"/>
      <c r="KGK5" s="178"/>
      <c r="KGL5" s="178"/>
      <c r="KGM5" s="177"/>
      <c r="KGN5" s="178"/>
      <c r="KGO5" s="178"/>
      <c r="KGP5" s="177"/>
      <c r="KGQ5" s="178"/>
      <c r="KGR5" s="178"/>
      <c r="KGS5" s="177"/>
      <c r="KGT5" s="178"/>
      <c r="KGU5" s="178"/>
      <c r="KGV5" s="177"/>
      <c r="KGW5" s="178"/>
      <c r="KGX5" s="178"/>
      <c r="KGY5" s="177"/>
      <c r="KGZ5" s="178"/>
      <c r="KHA5" s="178"/>
      <c r="KHB5" s="177"/>
      <c r="KHC5" s="178"/>
      <c r="KHD5" s="178"/>
      <c r="KHE5" s="177"/>
      <c r="KHF5" s="178"/>
      <c r="KHG5" s="178"/>
      <c r="KHH5" s="177"/>
      <c r="KHI5" s="178"/>
      <c r="KHJ5" s="178"/>
      <c r="KHK5" s="177"/>
      <c r="KHL5" s="178"/>
      <c r="KHM5" s="178"/>
      <c r="KHN5" s="177"/>
      <c r="KHO5" s="178"/>
      <c r="KHP5" s="178"/>
      <c r="KHQ5" s="177"/>
      <c r="KHR5" s="178"/>
      <c r="KHS5" s="178"/>
      <c r="KHT5" s="177"/>
      <c r="KHU5" s="178"/>
      <c r="KHV5" s="178"/>
      <c r="KHW5" s="177"/>
      <c r="KHX5" s="178"/>
      <c r="KHY5" s="178"/>
      <c r="KHZ5" s="177"/>
      <c r="KIA5" s="178"/>
      <c r="KIB5" s="178"/>
      <c r="KIC5" s="177"/>
      <c r="KID5" s="178"/>
      <c r="KIE5" s="178"/>
      <c r="KIF5" s="177"/>
      <c r="KIG5" s="178"/>
      <c r="KIH5" s="178"/>
      <c r="KII5" s="177"/>
      <c r="KIJ5" s="178"/>
      <c r="KIK5" s="178"/>
      <c r="KIL5" s="177"/>
      <c r="KIM5" s="178"/>
      <c r="KIN5" s="178"/>
      <c r="KIO5" s="177"/>
      <c r="KIP5" s="178"/>
      <c r="KIQ5" s="178"/>
      <c r="KIR5" s="177"/>
      <c r="KIS5" s="178"/>
      <c r="KIT5" s="178"/>
      <c r="KIU5" s="177"/>
      <c r="KIV5" s="178"/>
      <c r="KIW5" s="178"/>
      <c r="KIX5" s="177"/>
      <c r="KIY5" s="178"/>
      <c r="KIZ5" s="178"/>
      <c r="KJA5" s="177"/>
      <c r="KJB5" s="178"/>
      <c r="KJC5" s="178"/>
      <c r="KJD5" s="177"/>
      <c r="KJE5" s="178"/>
      <c r="KJF5" s="178"/>
      <c r="KJG5" s="177"/>
      <c r="KJH5" s="178"/>
      <c r="KJI5" s="178"/>
      <c r="KJJ5" s="177"/>
      <c r="KJK5" s="178"/>
      <c r="KJL5" s="178"/>
      <c r="KJM5" s="177"/>
      <c r="KJN5" s="178"/>
      <c r="KJO5" s="178"/>
      <c r="KJP5" s="177"/>
      <c r="KJQ5" s="178"/>
      <c r="KJR5" s="178"/>
      <c r="KJS5" s="177"/>
      <c r="KJT5" s="178"/>
      <c r="KJU5" s="178"/>
      <c r="KJV5" s="177"/>
      <c r="KJW5" s="178"/>
      <c r="KJX5" s="178"/>
      <c r="KJY5" s="177"/>
      <c r="KJZ5" s="178"/>
      <c r="KKA5" s="178"/>
      <c r="KKB5" s="177"/>
      <c r="KKC5" s="178"/>
      <c r="KKD5" s="178"/>
      <c r="KKE5" s="177"/>
      <c r="KKF5" s="178"/>
      <c r="KKG5" s="178"/>
      <c r="KKH5" s="177"/>
      <c r="KKI5" s="178"/>
      <c r="KKJ5" s="178"/>
      <c r="KKK5" s="177"/>
      <c r="KKL5" s="178"/>
      <c r="KKM5" s="178"/>
      <c r="KKN5" s="177"/>
      <c r="KKO5" s="178"/>
      <c r="KKP5" s="178"/>
      <c r="KKQ5" s="177"/>
      <c r="KKR5" s="178"/>
      <c r="KKS5" s="178"/>
      <c r="KKT5" s="177"/>
      <c r="KKU5" s="178"/>
      <c r="KKV5" s="178"/>
      <c r="KKW5" s="177"/>
      <c r="KKX5" s="178"/>
      <c r="KKY5" s="178"/>
      <c r="KKZ5" s="177"/>
      <c r="KLA5" s="178"/>
      <c r="KLB5" s="178"/>
      <c r="KLC5" s="177"/>
      <c r="KLD5" s="178"/>
      <c r="KLE5" s="178"/>
      <c r="KLF5" s="177"/>
      <c r="KLG5" s="178"/>
      <c r="KLH5" s="178"/>
      <c r="KLI5" s="177"/>
      <c r="KLJ5" s="178"/>
      <c r="KLK5" s="178"/>
      <c r="KLL5" s="177"/>
      <c r="KLM5" s="178"/>
      <c r="KLN5" s="178"/>
      <c r="KLO5" s="177"/>
      <c r="KLP5" s="178"/>
      <c r="KLQ5" s="178"/>
      <c r="KLR5" s="177"/>
      <c r="KLS5" s="178"/>
      <c r="KLT5" s="178"/>
      <c r="KLU5" s="177"/>
      <c r="KLV5" s="178"/>
      <c r="KLW5" s="178"/>
      <c r="KLX5" s="177"/>
      <c r="KLY5" s="178"/>
      <c r="KLZ5" s="178"/>
      <c r="KMA5" s="177"/>
      <c r="KMB5" s="178"/>
      <c r="KMC5" s="178"/>
      <c r="KMD5" s="177"/>
      <c r="KME5" s="178"/>
      <c r="KMF5" s="178"/>
      <c r="KMG5" s="177"/>
      <c r="KMH5" s="178"/>
      <c r="KMI5" s="178"/>
      <c r="KMJ5" s="177"/>
      <c r="KMK5" s="178"/>
      <c r="KML5" s="178"/>
      <c r="KMM5" s="177"/>
      <c r="KMN5" s="178"/>
      <c r="KMO5" s="178"/>
      <c r="KMP5" s="177"/>
      <c r="KMQ5" s="178"/>
      <c r="KMR5" s="178"/>
      <c r="KMS5" s="177"/>
      <c r="KMT5" s="178"/>
      <c r="KMU5" s="178"/>
      <c r="KMV5" s="177"/>
      <c r="KMW5" s="178"/>
      <c r="KMX5" s="178"/>
      <c r="KMY5" s="177"/>
      <c r="KMZ5" s="178"/>
      <c r="KNA5" s="178"/>
      <c r="KNB5" s="177"/>
      <c r="KNC5" s="178"/>
      <c r="KND5" s="178"/>
      <c r="KNE5" s="177"/>
      <c r="KNF5" s="178"/>
      <c r="KNG5" s="178"/>
      <c r="KNH5" s="177"/>
      <c r="KNI5" s="178"/>
      <c r="KNJ5" s="178"/>
      <c r="KNK5" s="177"/>
      <c r="KNL5" s="178"/>
      <c r="KNM5" s="178"/>
      <c r="KNN5" s="177"/>
      <c r="KNO5" s="178"/>
      <c r="KNP5" s="178"/>
      <c r="KNQ5" s="177"/>
      <c r="KNR5" s="178"/>
      <c r="KNS5" s="178"/>
      <c r="KNT5" s="177"/>
      <c r="KNU5" s="178"/>
      <c r="KNV5" s="178"/>
      <c r="KNW5" s="177"/>
      <c r="KNX5" s="178"/>
      <c r="KNY5" s="178"/>
      <c r="KNZ5" s="177"/>
      <c r="KOA5" s="178"/>
      <c r="KOB5" s="178"/>
      <c r="KOC5" s="177"/>
      <c r="KOD5" s="178"/>
      <c r="KOE5" s="178"/>
      <c r="KOF5" s="177"/>
      <c r="KOG5" s="178"/>
      <c r="KOH5" s="178"/>
      <c r="KOI5" s="177"/>
      <c r="KOJ5" s="178"/>
      <c r="KOK5" s="178"/>
      <c r="KOL5" s="177"/>
      <c r="KOM5" s="178"/>
      <c r="KON5" s="178"/>
      <c r="KOO5" s="177"/>
      <c r="KOP5" s="178"/>
      <c r="KOQ5" s="178"/>
      <c r="KOR5" s="177"/>
      <c r="KOS5" s="178"/>
      <c r="KOT5" s="178"/>
      <c r="KOU5" s="177"/>
      <c r="KOV5" s="178"/>
      <c r="KOW5" s="178"/>
      <c r="KOX5" s="177"/>
      <c r="KOY5" s="178"/>
      <c r="KOZ5" s="178"/>
      <c r="KPA5" s="177"/>
      <c r="KPB5" s="178"/>
      <c r="KPC5" s="178"/>
      <c r="KPD5" s="177"/>
      <c r="KPE5" s="178"/>
      <c r="KPF5" s="178"/>
      <c r="KPG5" s="177"/>
      <c r="KPH5" s="178"/>
      <c r="KPI5" s="178"/>
      <c r="KPJ5" s="177"/>
      <c r="KPK5" s="178"/>
      <c r="KPL5" s="178"/>
      <c r="KPM5" s="177"/>
      <c r="KPN5" s="178"/>
      <c r="KPO5" s="178"/>
      <c r="KPP5" s="177"/>
      <c r="KPQ5" s="178"/>
      <c r="KPR5" s="178"/>
      <c r="KPS5" s="177"/>
      <c r="KPT5" s="178"/>
      <c r="KPU5" s="178"/>
      <c r="KPV5" s="177"/>
      <c r="KPW5" s="178"/>
      <c r="KPX5" s="178"/>
      <c r="KPY5" s="177"/>
      <c r="KPZ5" s="178"/>
      <c r="KQA5" s="178"/>
      <c r="KQB5" s="177"/>
      <c r="KQC5" s="178"/>
      <c r="KQD5" s="178"/>
      <c r="KQE5" s="177"/>
      <c r="KQF5" s="178"/>
      <c r="KQG5" s="178"/>
      <c r="KQH5" s="177"/>
      <c r="KQI5" s="178"/>
      <c r="KQJ5" s="178"/>
      <c r="KQK5" s="177"/>
      <c r="KQL5" s="178"/>
      <c r="KQM5" s="178"/>
      <c r="KQN5" s="177"/>
      <c r="KQO5" s="178"/>
      <c r="KQP5" s="178"/>
      <c r="KQQ5" s="177"/>
      <c r="KQR5" s="178"/>
      <c r="KQS5" s="178"/>
      <c r="KQT5" s="177"/>
      <c r="KQU5" s="178"/>
      <c r="KQV5" s="178"/>
      <c r="KQW5" s="177"/>
      <c r="KQX5" s="178"/>
      <c r="KQY5" s="178"/>
      <c r="KQZ5" s="177"/>
      <c r="KRA5" s="178"/>
      <c r="KRB5" s="178"/>
      <c r="KRC5" s="177"/>
      <c r="KRD5" s="178"/>
      <c r="KRE5" s="178"/>
      <c r="KRF5" s="177"/>
      <c r="KRG5" s="178"/>
      <c r="KRH5" s="178"/>
      <c r="KRI5" s="177"/>
      <c r="KRJ5" s="178"/>
      <c r="KRK5" s="178"/>
      <c r="KRL5" s="177"/>
      <c r="KRM5" s="178"/>
      <c r="KRN5" s="178"/>
      <c r="KRO5" s="177"/>
      <c r="KRP5" s="178"/>
      <c r="KRQ5" s="178"/>
      <c r="KRR5" s="177"/>
      <c r="KRS5" s="178"/>
      <c r="KRT5" s="178"/>
      <c r="KRU5" s="177"/>
      <c r="KRV5" s="178"/>
      <c r="KRW5" s="178"/>
      <c r="KRX5" s="177"/>
      <c r="KRY5" s="178"/>
      <c r="KRZ5" s="178"/>
      <c r="KSA5" s="177"/>
      <c r="KSB5" s="178"/>
      <c r="KSC5" s="178"/>
      <c r="KSD5" s="177"/>
      <c r="KSE5" s="178"/>
      <c r="KSF5" s="178"/>
      <c r="KSG5" s="177"/>
      <c r="KSH5" s="178"/>
      <c r="KSI5" s="178"/>
      <c r="KSJ5" s="177"/>
      <c r="KSK5" s="178"/>
      <c r="KSL5" s="178"/>
      <c r="KSM5" s="177"/>
      <c r="KSN5" s="178"/>
      <c r="KSO5" s="178"/>
      <c r="KSP5" s="177"/>
      <c r="KSQ5" s="178"/>
      <c r="KSR5" s="178"/>
      <c r="KSS5" s="177"/>
      <c r="KST5" s="178"/>
      <c r="KSU5" s="178"/>
      <c r="KSV5" s="177"/>
      <c r="KSW5" s="178"/>
      <c r="KSX5" s="178"/>
      <c r="KSY5" s="177"/>
      <c r="KSZ5" s="178"/>
      <c r="KTA5" s="178"/>
      <c r="KTB5" s="177"/>
      <c r="KTC5" s="178"/>
      <c r="KTD5" s="178"/>
      <c r="KTE5" s="177"/>
      <c r="KTF5" s="178"/>
      <c r="KTG5" s="178"/>
      <c r="KTH5" s="177"/>
      <c r="KTI5" s="178"/>
      <c r="KTJ5" s="178"/>
      <c r="KTK5" s="177"/>
      <c r="KTL5" s="178"/>
      <c r="KTM5" s="178"/>
      <c r="KTN5" s="177"/>
      <c r="KTO5" s="178"/>
      <c r="KTP5" s="178"/>
      <c r="KTQ5" s="177"/>
      <c r="KTR5" s="178"/>
      <c r="KTS5" s="178"/>
      <c r="KTT5" s="177"/>
      <c r="KTU5" s="178"/>
      <c r="KTV5" s="178"/>
      <c r="KTW5" s="177"/>
      <c r="KTX5" s="178"/>
      <c r="KTY5" s="178"/>
      <c r="KTZ5" s="177"/>
      <c r="KUA5" s="178"/>
      <c r="KUB5" s="178"/>
      <c r="KUC5" s="177"/>
      <c r="KUD5" s="178"/>
      <c r="KUE5" s="178"/>
      <c r="KUF5" s="177"/>
      <c r="KUG5" s="178"/>
      <c r="KUH5" s="178"/>
      <c r="KUI5" s="177"/>
      <c r="KUJ5" s="178"/>
      <c r="KUK5" s="178"/>
      <c r="KUL5" s="177"/>
      <c r="KUM5" s="178"/>
      <c r="KUN5" s="178"/>
      <c r="KUO5" s="177"/>
      <c r="KUP5" s="178"/>
      <c r="KUQ5" s="178"/>
      <c r="KUR5" s="177"/>
      <c r="KUS5" s="178"/>
      <c r="KUT5" s="178"/>
      <c r="KUU5" s="177"/>
      <c r="KUV5" s="178"/>
      <c r="KUW5" s="178"/>
      <c r="KUX5" s="177"/>
      <c r="KUY5" s="178"/>
      <c r="KUZ5" s="178"/>
      <c r="KVA5" s="177"/>
      <c r="KVB5" s="178"/>
      <c r="KVC5" s="178"/>
      <c r="KVD5" s="177"/>
      <c r="KVE5" s="178"/>
      <c r="KVF5" s="178"/>
      <c r="KVG5" s="177"/>
      <c r="KVH5" s="178"/>
      <c r="KVI5" s="178"/>
      <c r="KVJ5" s="177"/>
      <c r="KVK5" s="178"/>
      <c r="KVL5" s="178"/>
      <c r="KVM5" s="177"/>
      <c r="KVN5" s="178"/>
      <c r="KVO5" s="178"/>
      <c r="KVP5" s="177"/>
      <c r="KVQ5" s="178"/>
      <c r="KVR5" s="178"/>
      <c r="KVS5" s="177"/>
      <c r="KVT5" s="178"/>
      <c r="KVU5" s="178"/>
      <c r="KVV5" s="177"/>
      <c r="KVW5" s="178"/>
      <c r="KVX5" s="178"/>
      <c r="KVY5" s="177"/>
      <c r="KVZ5" s="178"/>
      <c r="KWA5" s="178"/>
      <c r="KWB5" s="177"/>
      <c r="KWC5" s="178"/>
      <c r="KWD5" s="178"/>
      <c r="KWE5" s="177"/>
      <c r="KWF5" s="178"/>
      <c r="KWG5" s="178"/>
      <c r="KWH5" s="177"/>
      <c r="KWI5" s="178"/>
      <c r="KWJ5" s="178"/>
      <c r="KWK5" s="177"/>
      <c r="KWL5" s="178"/>
      <c r="KWM5" s="178"/>
      <c r="KWN5" s="177"/>
      <c r="KWO5" s="178"/>
      <c r="KWP5" s="178"/>
      <c r="KWQ5" s="177"/>
      <c r="KWR5" s="178"/>
      <c r="KWS5" s="178"/>
      <c r="KWT5" s="177"/>
      <c r="KWU5" s="178"/>
      <c r="KWV5" s="178"/>
      <c r="KWW5" s="177"/>
      <c r="KWX5" s="178"/>
      <c r="KWY5" s="178"/>
      <c r="KWZ5" s="177"/>
      <c r="KXA5" s="178"/>
      <c r="KXB5" s="178"/>
      <c r="KXC5" s="177"/>
      <c r="KXD5" s="178"/>
      <c r="KXE5" s="178"/>
      <c r="KXF5" s="177"/>
      <c r="KXG5" s="178"/>
      <c r="KXH5" s="178"/>
      <c r="KXI5" s="177"/>
      <c r="KXJ5" s="178"/>
      <c r="KXK5" s="178"/>
      <c r="KXL5" s="177"/>
      <c r="KXM5" s="178"/>
      <c r="KXN5" s="178"/>
      <c r="KXO5" s="177"/>
      <c r="KXP5" s="178"/>
      <c r="KXQ5" s="178"/>
      <c r="KXR5" s="177"/>
      <c r="KXS5" s="178"/>
      <c r="KXT5" s="178"/>
      <c r="KXU5" s="177"/>
      <c r="KXV5" s="178"/>
      <c r="KXW5" s="178"/>
      <c r="KXX5" s="177"/>
      <c r="KXY5" s="178"/>
      <c r="KXZ5" s="178"/>
      <c r="KYA5" s="177"/>
      <c r="KYB5" s="178"/>
      <c r="KYC5" s="178"/>
      <c r="KYD5" s="177"/>
      <c r="KYE5" s="178"/>
      <c r="KYF5" s="178"/>
      <c r="KYG5" s="177"/>
      <c r="KYH5" s="178"/>
      <c r="KYI5" s="178"/>
      <c r="KYJ5" s="177"/>
      <c r="KYK5" s="178"/>
      <c r="KYL5" s="178"/>
      <c r="KYM5" s="177"/>
      <c r="KYN5" s="178"/>
      <c r="KYO5" s="178"/>
      <c r="KYP5" s="177"/>
      <c r="KYQ5" s="178"/>
      <c r="KYR5" s="178"/>
      <c r="KYS5" s="177"/>
      <c r="KYT5" s="178"/>
      <c r="KYU5" s="178"/>
      <c r="KYV5" s="177"/>
      <c r="KYW5" s="178"/>
      <c r="KYX5" s="178"/>
      <c r="KYY5" s="177"/>
      <c r="KYZ5" s="178"/>
      <c r="KZA5" s="178"/>
      <c r="KZB5" s="177"/>
      <c r="KZC5" s="178"/>
      <c r="KZD5" s="178"/>
      <c r="KZE5" s="177"/>
      <c r="KZF5" s="178"/>
      <c r="KZG5" s="178"/>
      <c r="KZH5" s="177"/>
      <c r="KZI5" s="178"/>
      <c r="KZJ5" s="178"/>
      <c r="KZK5" s="177"/>
      <c r="KZL5" s="178"/>
      <c r="KZM5" s="178"/>
      <c r="KZN5" s="177"/>
      <c r="KZO5" s="178"/>
      <c r="KZP5" s="178"/>
      <c r="KZQ5" s="177"/>
      <c r="KZR5" s="178"/>
      <c r="KZS5" s="178"/>
      <c r="KZT5" s="177"/>
      <c r="KZU5" s="178"/>
      <c r="KZV5" s="178"/>
      <c r="KZW5" s="177"/>
      <c r="KZX5" s="178"/>
      <c r="KZY5" s="178"/>
      <c r="KZZ5" s="177"/>
      <c r="LAA5" s="178"/>
      <c r="LAB5" s="178"/>
      <c r="LAC5" s="177"/>
      <c r="LAD5" s="178"/>
      <c r="LAE5" s="178"/>
      <c r="LAF5" s="177"/>
      <c r="LAG5" s="178"/>
      <c r="LAH5" s="178"/>
      <c r="LAI5" s="177"/>
      <c r="LAJ5" s="178"/>
      <c r="LAK5" s="178"/>
      <c r="LAL5" s="177"/>
      <c r="LAM5" s="178"/>
      <c r="LAN5" s="178"/>
      <c r="LAO5" s="177"/>
      <c r="LAP5" s="178"/>
      <c r="LAQ5" s="178"/>
      <c r="LAR5" s="177"/>
      <c r="LAS5" s="178"/>
      <c r="LAT5" s="178"/>
      <c r="LAU5" s="177"/>
      <c r="LAV5" s="178"/>
      <c r="LAW5" s="178"/>
      <c r="LAX5" s="177"/>
      <c r="LAY5" s="178"/>
      <c r="LAZ5" s="178"/>
      <c r="LBA5" s="177"/>
      <c r="LBB5" s="178"/>
      <c r="LBC5" s="178"/>
      <c r="LBD5" s="177"/>
      <c r="LBE5" s="178"/>
      <c r="LBF5" s="178"/>
      <c r="LBG5" s="177"/>
      <c r="LBH5" s="178"/>
      <c r="LBI5" s="178"/>
      <c r="LBJ5" s="177"/>
      <c r="LBK5" s="178"/>
      <c r="LBL5" s="178"/>
      <c r="LBM5" s="177"/>
      <c r="LBN5" s="178"/>
      <c r="LBO5" s="178"/>
      <c r="LBP5" s="177"/>
      <c r="LBQ5" s="178"/>
      <c r="LBR5" s="178"/>
      <c r="LBS5" s="177"/>
      <c r="LBT5" s="178"/>
      <c r="LBU5" s="178"/>
      <c r="LBV5" s="177"/>
      <c r="LBW5" s="178"/>
      <c r="LBX5" s="178"/>
      <c r="LBY5" s="177"/>
      <c r="LBZ5" s="178"/>
      <c r="LCA5" s="178"/>
      <c r="LCB5" s="177"/>
      <c r="LCC5" s="178"/>
      <c r="LCD5" s="178"/>
      <c r="LCE5" s="177"/>
      <c r="LCF5" s="178"/>
      <c r="LCG5" s="178"/>
      <c r="LCH5" s="177"/>
      <c r="LCI5" s="178"/>
      <c r="LCJ5" s="178"/>
      <c r="LCK5" s="177"/>
      <c r="LCL5" s="178"/>
      <c r="LCM5" s="178"/>
      <c r="LCN5" s="177"/>
      <c r="LCO5" s="178"/>
      <c r="LCP5" s="178"/>
      <c r="LCQ5" s="177"/>
      <c r="LCR5" s="178"/>
      <c r="LCS5" s="178"/>
      <c r="LCT5" s="177"/>
      <c r="LCU5" s="178"/>
      <c r="LCV5" s="178"/>
      <c r="LCW5" s="177"/>
      <c r="LCX5" s="178"/>
      <c r="LCY5" s="178"/>
      <c r="LCZ5" s="177"/>
      <c r="LDA5" s="178"/>
      <c r="LDB5" s="178"/>
      <c r="LDC5" s="177"/>
      <c r="LDD5" s="178"/>
      <c r="LDE5" s="178"/>
      <c r="LDF5" s="177"/>
      <c r="LDG5" s="178"/>
      <c r="LDH5" s="178"/>
      <c r="LDI5" s="177"/>
      <c r="LDJ5" s="178"/>
      <c r="LDK5" s="178"/>
      <c r="LDL5" s="177"/>
      <c r="LDM5" s="178"/>
      <c r="LDN5" s="178"/>
      <c r="LDO5" s="177"/>
      <c r="LDP5" s="178"/>
      <c r="LDQ5" s="178"/>
      <c r="LDR5" s="177"/>
      <c r="LDS5" s="178"/>
      <c r="LDT5" s="178"/>
      <c r="LDU5" s="177"/>
      <c r="LDV5" s="178"/>
      <c r="LDW5" s="178"/>
      <c r="LDX5" s="177"/>
      <c r="LDY5" s="178"/>
      <c r="LDZ5" s="178"/>
      <c r="LEA5" s="177"/>
      <c r="LEB5" s="178"/>
      <c r="LEC5" s="178"/>
      <c r="LED5" s="177"/>
      <c r="LEE5" s="178"/>
      <c r="LEF5" s="178"/>
      <c r="LEG5" s="177"/>
      <c r="LEH5" s="178"/>
      <c r="LEI5" s="178"/>
      <c r="LEJ5" s="177"/>
      <c r="LEK5" s="178"/>
      <c r="LEL5" s="178"/>
      <c r="LEM5" s="177"/>
      <c r="LEN5" s="178"/>
      <c r="LEO5" s="178"/>
      <c r="LEP5" s="177"/>
      <c r="LEQ5" s="178"/>
      <c r="LER5" s="178"/>
      <c r="LES5" s="177"/>
      <c r="LET5" s="178"/>
      <c r="LEU5" s="178"/>
      <c r="LEV5" s="177"/>
      <c r="LEW5" s="178"/>
      <c r="LEX5" s="178"/>
      <c r="LEY5" s="177"/>
      <c r="LEZ5" s="178"/>
      <c r="LFA5" s="178"/>
      <c r="LFB5" s="177"/>
      <c r="LFC5" s="178"/>
      <c r="LFD5" s="178"/>
      <c r="LFE5" s="177"/>
      <c r="LFF5" s="178"/>
      <c r="LFG5" s="178"/>
      <c r="LFH5" s="177"/>
      <c r="LFI5" s="178"/>
      <c r="LFJ5" s="178"/>
      <c r="LFK5" s="177"/>
      <c r="LFL5" s="178"/>
      <c r="LFM5" s="178"/>
      <c r="LFN5" s="177"/>
      <c r="LFO5" s="178"/>
      <c r="LFP5" s="178"/>
      <c r="LFQ5" s="177"/>
      <c r="LFR5" s="178"/>
      <c r="LFS5" s="178"/>
      <c r="LFT5" s="177"/>
      <c r="LFU5" s="178"/>
      <c r="LFV5" s="178"/>
      <c r="LFW5" s="177"/>
      <c r="LFX5" s="178"/>
      <c r="LFY5" s="178"/>
      <c r="LFZ5" s="177"/>
      <c r="LGA5" s="178"/>
      <c r="LGB5" s="178"/>
      <c r="LGC5" s="177"/>
      <c r="LGD5" s="178"/>
      <c r="LGE5" s="178"/>
      <c r="LGF5" s="177"/>
      <c r="LGG5" s="178"/>
      <c r="LGH5" s="178"/>
      <c r="LGI5" s="177"/>
      <c r="LGJ5" s="178"/>
      <c r="LGK5" s="178"/>
      <c r="LGL5" s="177"/>
      <c r="LGM5" s="178"/>
      <c r="LGN5" s="178"/>
      <c r="LGO5" s="177"/>
      <c r="LGP5" s="178"/>
      <c r="LGQ5" s="178"/>
      <c r="LGR5" s="177"/>
      <c r="LGS5" s="178"/>
      <c r="LGT5" s="178"/>
      <c r="LGU5" s="177"/>
      <c r="LGV5" s="178"/>
      <c r="LGW5" s="178"/>
      <c r="LGX5" s="177"/>
      <c r="LGY5" s="178"/>
      <c r="LGZ5" s="178"/>
      <c r="LHA5" s="177"/>
      <c r="LHB5" s="178"/>
      <c r="LHC5" s="178"/>
      <c r="LHD5" s="177"/>
      <c r="LHE5" s="178"/>
      <c r="LHF5" s="178"/>
      <c r="LHG5" s="177"/>
      <c r="LHH5" s="178"/>
      <c r="LHI5" s="178"/>
      <c r="LHJ5" s="177"/>
      <c r="LHK5" s="178"/>
      <c r="LHL5" s="178"/>
      <c r="LHM5" s="177"/>
      <c r="LHN5" s="178"/>
      <c r="LHO5" s="178"/>
      <c r="LHP5" s="177"/>
      <c r="LHQ5" s="178"/>
      <c r="LHR5" s="178"/>
      <c r="LHS5" s="177"/>
      <c r="LHT5" s="178"/>
      <c r="LHU5" s="178"/>
      <c r="LHV5" s="177"/>
      <c r="LHW5" s="178"/>
      <c r="LHX5" s="178"/>
      <c r="LHY5" s="177"/>
      <c r="LHZ5" s="178"/>
      <c r="LIA5" s="178"/>
      <c r="LIB5" s="177"/>
      <c r="LIC5" s="178"/>
      <c r="LID5" s="178"/>
      <c r="LIE5" s="177"/>
      <c r="LIF5" s="178"/>
      <c r="LIG5" s="178"/>
      <c r="LIH5" s="177"/>
      <c r="LII5" s="178"/>
      <c r="LIJ5" s="178"/>
      <c r="LIK5" s="177"/>
      <c r="LIL5" s="178"/>
      <c r="LIM5" s="178"/>
      <c r="LIN5" s="177"/>
      <c r="LIO5" s="178"/>
      <c r="LIP5" s="178"/>
      <c r="LIQ5" s="177"/>
      <c r="LIR5" s="178"/>
      <c r="LIS5" s="178"/>
      <c r="LIT5" s="177"/>
      <c r="LIU5" s="178"/>
      <c r="LIV5" s="178"/>
      <c r="LIW5" s="177"/>
      <c r="LIX5" s="178"/>
      <c r="LIY5" s="178"/>
      <c r="LIZ5" s="177"/>
      <c r="LJA5" s="178"/>
      <c r="LJB5" s="178"/>
      <c r="LJC5" s="177"/>
      <c r="LJD5" s="178"/>
      <c r="LJE5" s="178"/>
      <c r="LJF5" s="177"/>
      <c r="LJG5" s="178"/>
      <c r="LJH5" s="178"/>
      <c r="LJI5" s="177"/>
      <c r="LJJ5" s="178"/>
      <c r="LJK5" s="178"/>
      <c r="LJL5" s="177"/>
      <c r="LJM5" s="178"/>
      <c r="LJN5" s="178"/>
      <c r="LJO5" s="177"/>
      <c r="LJP5" s="178"/>
      <c r="LJQ5" s="178"/>
      <c r="LJR5" s="177"/>
      <c r="LJS5" s="178"/>
      <c r="LJT5" s="178"/>
      <c r="LJU5" s="177"/>
      <c r="LJV5" s="178"/>
      <c r="LJW5" s="178"/>
      <c r="LJX5" s="177"/>
      <c r="LJY5" s="178"/>
      <c r="LJZ5" s="178"/>
      <c r="LKA5" s="177"/>
      <c r="LKB5" s="178"/>
      <c r="LKC5" s="178"/>
      <c r="LKD5" s="177"/>
      <c r="LKE5" s="178"/>
      <c r="LKF5" s="178"/>
      <c r="LKG5" s="177"/>
      <c r="LKH5" s="178"/>
      <c r="LKI5" s="178"/>
      <c r="LKJ5" s="177"/>
      <c r="LKK5" s="178"/>
      <c r="LKL5" s="178"/>
      <c r="LKM5" s="177"/>
      <c r="LKN5" s="178"/>
      <c r="LKO5" s="178"/>
      <c r="LKP5" s="177"/>
      <c r="LKQ5" s="178"/>
      <c r="LKR5" s="178"/>
      <c r="LKS5" s="177"/>
      <c r="LKT5" s="178"/>
      <c r="LKU5" s="178"/>
      <c r="LKV5" s="177"/>
      <c r="LKW5" s="178"/>
      <c r="LKX5" s="178"/>
      <c r="LKY5" s="177"/>
      <c r="LKZ5" s="178"/>
      <c r="LLA5" s="178"/>
      <c r="LLB5" s="177"/>
      <c r="LLC5" s="178"/>
      <c r="LLD5" s="178"/>
      <c r="LLE5" s="177"/>
      <c r="LLF5" s="178"/>
      <c r="LLG5" s="178"/>
      <c r="LLH5" s="177"/>
      <c r="LLI5" s="178"/>
      <c r="LLJ5" s="178"/>
      <c r="LLK5" s="177"/>
      <c r="LLL5" s="178"/>
      <c r="LLM5" s="178"/>
      <c r="LLN5" s="177"/>
      <c r="LLO5" s="178"/>
      <c r="LLP5" s="178"/>
      <c r="LLQ5" s="177"/>
      <c r="LLR5" s="178"/>
      <c r="LLS5" s="178"/>
      <c r="LLT5" s="177"/>
      <c r="LLU5" s="178"/>
      <c r="LLV5" s="178"/>
      <c r="LLW5" s="177"/>
      <c r="LLX5" s="178"/>
      <c r="LLY5" s="178"/>
      <c r="LLZ5" s="177"/>
      <c r="LMA5" s="178"/>
      <c r="LMB5" s="178"/>
      <c r="LMC5" s="177"/>
      <c r="LMD5" s="178"/>
      <c r="LME5" s="178"/>
      <c r="LMF5" s="177"/>
      <c r="LMG5" s="178"/>
      <c r="LMH5" s="178"/>
      <c r="LMI5" s="177"/>
      <c r="LMJ5" s="178"/>
      <c r="LMK5" s="178"/>
      <c r="LML5" s="177"/>
      <c r="LMM5" s="178"/>
      <c r="LMN5" s="178"/>
      <c r="LMO5" s="177"/>
      <c r="LMP5" s="178"/>
      <c r="LMQ5" s="178"/>
      <c r="LMR5" s="177"/>
      <c r="LMS5" s="178"/>
      <c r="LMT5" s="178"/>
      <c r="LMU5" s="177"/>
      <c r="LMV5" s="178"/>
      <c r="LMW5" s="178"/>
      <c r="LMX5" s="177"/>
      <c r="LMY5" s="178"/>
      <c r="LMZ5" s="178"/>
      <c r="LNA5" s="177"/>
      <c r="LNB5" s="178"/>
      <c r="LNC5" s="178"/>
      <c r="LND5" s="177"/>
      <c r="LNE5" s="178"/>
      <c r="LNF5" s="178"/>
      <c r="LNG5" s="177"/>
      <c r="LNH5" s="178"/>
      <c r="LNI5" s="178"/>
      <c r="LNJ5" s="177"/>
      <c r="LNK5" s="178"/>
      <c r="LNL5" s="178"/>
      <c r="LNM5" s="177"/>
      <c r="LNN5" s="178"/>
      <c r="LNO5" s="178"/>
      <c r="LNP5" s="177"/>
      <c r="LNQ5" s="178"/>
      <c r="LNR5" s="178"/>
      <c r="LNS5" s="177"/>
      <c r="LNT5" s="178"/>
      <c r="LNU5" s="178"/>
      <c r="LNV5" s="177"/>
      <c r="LNW5" s="178"/>
      <c r="LNX5" s="178"/>
      <c r="LNY5" s="177"/>
      <c r="LNZ5" s="178"/>
      <c r="LOA5" s="178"/>
      <c r="LOB5" s="177"/>
      <c r="LOC5" s="178"/>
      <c r="LOD5" s="178"/>
      <c r="LOE5" s="177"/>
      <c r="LOF5" s="178"/>
      <c r="LOG5" s="178"/>
      <c r="LOH5" s="177"/>
      <c r="LOI5" s="178"/>
      <c r="LOJ5" s="178"/>
      <c r="LOK5" s="177"/>
      <c r="LOL5" s="178"/>
      <c r="LOM5" s="178"/>
      <c r="LON5" s="177"/>
      <c r="LOO5" s="178"/>
      <c r="LOP5" s="178"/>
      <c r="LOQ5" s="177"/>
      <c r="LOR5" s="178"/>
      <c r="LOS5" s="178"/>
      <c r="LOT5" s="177"/>
      <c r="LOU5" s="178"/>
      <c r="LOV5" s="178"/>
      <c r="LOW5" s="177"/>
      <c r="LOX5" s="178"/>
      <c r="LOY5" s="178"/>
      <c r="LOZ5" s="177"/>
      <c r="LPA5" s="178"/>
      <c r="LPB5" s="178"/>
      <c r="LPC5" s="177"/>
      <c r="LPD5" s="178"/>
      <c r="LPE5" s="178"/>
      <c r="LPF5" s="177"/>
      <c r="LPG5" s="178"/>
      <c r="LPH5" s="178"/>
      <c r="LPI5" s="177"/>
      <c r="LPJ5" s="178"/>
      <c r="LPK5" s="178"/>
      <c r="LPL5" s="177"/>
      <c r="LPM5" s="178"/>
      <c r="LPN5" s="178"/>
      <c r="LPO5" s="177"/>
      <c r="LPP5" s="178"/>
      <c r="LPQ5" s="178"/>
      <c r="LPR5" s="177"/>
      <c r="LPS5" s="178"/>
      <c r="LPT5" s="178"/>
      <c r="LPU5" s="177"/>
      <c r="LPV5" s="178"/>
      <c r="LPW5" s="178"/>
      <c r="LPX5" s="177"/>
      <c r="LPY5" s="178"/>
      <c r="LPZ5" s="178"/>
      <c r="LQA5" s="177"/>
      <c r="LQB5" s="178"/>
      <c r="LQC5" s="178"/>
      <c r="LQD5" s="177"/>
      <c r="LQE5" s="178"/>
      <c r="LQF5" s="178"/>
      <c r="LQG5" s="177"/>
      <c r="LQH5" s="178"/>
      <c r="LQI5" s="178"/>
      <c r="LQJ5" s="177"/>
      <c r="LQK5" s="178"/>
      <c r="LQL5" s="178"/>
      <c r="LQM5" s="177"/>
      <c r="LQN5" s="178"/>
      <c r="LQO5" s="178"/>
      <c r="LQP5" s="177"/>
      <c r="LQQ5" s="178"/>
      <c r="LQR5" s="178"/>
      <c r="LQS5" s="177"/>
      <c r="LQT5" s="178"/>
      <c r="LQU5" s="178"/>
      <c r="LQV5" s="177"/>
      <c r="LQW5" s="178"/>
      <c r="LQX5" s="178"/>
      <c r="LQY5" s="177"/>
      <c r="LQZ5" s="178"/>
      <c r="LRA5" s="178"/>
      <c r="LRB5" s="177"/>
      <c r="LRC5" s="178"/>
      <c r="LRD5" s="178"/>
      <c r="LRE5" s="177"/>
      <c r="LRF5" s="178"/>
      <c r="LRG5" s="178"/>
      <c r="LRH5" s="177"/>
      <c r="LRI5" s="178"/>
      <c r="LRJ5" s="178"/>
      <c r="LRK5" s="177"/>
      <c r="LRL5" s="178"/>
      <c r="LRM5" s="178"/>
      <c r="LRN5" s="177"/>
      <c r="LRO5" s="178"/>
      <c r="LRP5" s="178"/>
      <c r="LRQ5" s="177"/>
      <c r="LRR5" s="178"/>
      <c r="LRS5" s="178"/>
      <c r="LRT5" s="177"/>
      <c r="LRU5" s="178"/>
      <c r="LRV5" s="178"/>
      <c r="LRW5" s="177"/>
      <c r="LRX5" s="178"/>
      <c r="LRY5" s="178"/>
      <c r="LRZ5" s="177"/>
      <c r="LSA5" s="178"/>
      <c r="LSB5" s="178"/>
      <c r="LSC5" s="177"/>
      <c r="LSD5" s="178"/>
      <c r="LSE5" s="178"/>
      <c r="LSF5" s="177"/>
      <c r="LSG5" s="178"/>
      <c r="LSH5" s="178"/>
      <c r="LSI5" s="177"/>
      <c r="LSJ5" s="178"/>
      <c r="LSK5" s="178"/>
      <c r="LSL5" s="177"/>
      <c r="LSM5" s="178"/>
      <c r="LSN5" s="178"/>
      <c r="LSO5" s="177"/>
      <c r="LSP5" s="178"/>
      <c r="LSQ5" s="178"/>
      <c r="LSR5" s="177"/>
      <c r="LSS5" s="178"/>
      <c r="LST5" s="178"/>
      <c r="LSU5" s="177"/>
      <c r="LSV5" s="178"/>
      <c r="LSW5" s="178"/>
      <c r="LSX5" s="177"/>
      <c r="LSY5" s="178"/>
      <c r="LSZ5" s="178"/>
      <c r="LTA5" s="177"/>
      <c r="LTB5" s="178"/>
      <c r="LTC5" s="178"/>
      <c r="LTD5" s="177"/>
      <c r="LTE5" s="178"/>
      <c r="LTF5" s="178"/>
      <c r="LTG5" s="177"/>
      <c r="LTH5" s="178"/>
      <c r="LTI5" s="178"/>
      <c r="LTJ5" s="177"/>
      <c r="LTK5" s="178"/>
      <c r="LTL5" s="178"/>
      <c r="LTM5" s="177"/>
      <c r="LTN5" s="178"/>
      <c r="LTO5" s="178"/>
      <c r="LTP5" s="177"/>
      <c r="LTQ5" s="178"/>
      <c r="LTR5" s="178"/>
      <c r="LTS5" s="177"/>
      <c r="LTT5" s="178"/>
      <c r="LTU5" s="178"/>
      <c r="LTV5" s="177"/>
      <c r="LTW5" s="178"/>
      <c r="LTX5" s="178"/>
      <c r="LTY5" s="177"/>
      <c r="LTZ5" s="178"/>
      <c r="LUA5" s="178"/>
      <c r="LUB5" s="177"/>
      <c r="LUC5" s="178"/>
      <c r="LUD5" s="178"/>
      <c r="LUE5" s="177"/>
      <c r="LUF5" s="178"/>
      <c r="LUG5" s="178"/>
      <c r="LUH5" s="177"/>
      <c r="LUI5" s="178"/>
      <c r="LUJ5" s="178"/>
      <c r="LUK5" s="177"/>
      <c r="LUL5" s="178"/>
      <c r="LUM5" s="178"/>
      <c r="LUN5" s="177"/>
      <c r="LUO5" s="178"/>
      <c r="LUP5" s="178"/>
      <c r="LUQ5" s="177"/>
      <c r="LUR5" s="178"/>
      <c r="LUS5" s="178"/>
      <c r="LUT5" s="177"/>
      <c r="LUU5" s="178"/>
      <c r="LUV5" s="178"/>
      <c r="LUW5" s="177"/>
      <c r="LUX5" s="178"/>
      <c r="LUY5" s="178"/>
      <c r="LUZ5" s="177"/>
      <c r="LVA5" s="178"/>
      <c r="LVB5" s="178"/>
      <c r="LVC5" s="177"/>
      <c r="LVD5" s="178"/>
      <c r="LVE5" s="178"/>
      <c r="LVF5" s="177"/>
      <c r="LVG5" s="178"/>
      <c r="LVH5" s="178"/>
      <c r="LVI5" s="177"/>
      <c r="LVJ5" s="178"/>
      <c r="LVK5" s="178"/>
      <c r="LVL5" s="177"/>
      <c r="LVM5" s="178"/>
      <c r="LVN5" s="178"/>
      <c r="LVO5" s="177"/>
      <c r="LVP5" s="178"/>
      <c r="LVQ5" s="178"/>
      <c r="LVR5" s="177"/>
      <c r="LVS5" s="178"/>
      <c r="LVT5" s="178"/>
      <c r="LVU5" s="177"/>
      <c r="LVV5" s="178"/>
      <c r="LVW5" s="178"/>
      <c r="LVX5" s="177"/>
      <c r="LVY5" s="178"/>
      <c r="LVZ5" s="178"/>
      <c r="LWA5" s="177"/>
      <c r="LWB5" s="178"/>
      <c r="LWC5" s="178"/>
      <c r="LWD5" s="177"/>
      <c r="LWE5" s="178"/>
      <c r="LWF5" s="178"/>
      <c r="LWG5" s="177"/>
      <c r="LWH5" s="178"/>
      <c r="LWI5" s="178"/>
      <c r="LWJ5" s="177"/>
      <c r="LWK5" s="178"/>
      <c r="LWL5" s="178"/>
      <c r="LWM5" s="177"/>
      <c r="LWN5" s="178"/>
      <c r="LWO5" s="178"/>
      <c r="LWP5" s="177"/>
      <c r="LWQ5" s="178"/>
      <c r="LWR5" s="178"/>
      <c r="LWS5" s="177"/>
      <c r="LWT5" s="178"/>
      <c r="LWU5" s="178"/>
      <c r="LWV5" s="177"/>
      <c r="LWW5" s="178"/>
      <c r="LWX5" s="178"/>
      <c r="LWY5" s="177"/>
      <c r="LWZ5" s="178"/>
      <c r="LXA5" s="178"/>
      <c r="LXB5" s="177"/>
      <c r="LXC5" s="178"/>
      <c r="LXD5" s="178"/>
      <c r="LXE5" s="177"/>
      <c r="LXF5" s="178"/>
      <c r="LXG5" s="178"/>
      <c r="LXH5" s="177"/>
      <c r="LXI5" s="178"/>
      <c r="LXJ5" s="178"/>
      <c r="LXK5" s="177"/>
      <c r="LXL5" s="178"/>
      <c r="LXM5" s="178"/>
      <c r="LXN5" s="177"/>
      <c r="LXO5" s="178"/>
      <c r="LXP5" s="178"/>
      <c r="LXQ5" s="177"/>
      <c r="LXR5" s="178"/>
      <c r="LXS5" s="178"/>
      <c r="LXT5" s="177"/>
      <c r="LXU5" s="178"/>
      <c r="LXV5" s="178"/>
      <c r="LXW5" s="177"/>
      <c r="LXX5" s="178"/>
      <c r="LXY5" s="178"/>
      <c r="LXZ5" s="177"/>
      <c r="LYA5" s="178"/>
      <c r="LYB5" s="178"/>
      <c r="LYC5" s="177"/>
      <c r="LYD5" s="178"/>
      <c r="LYE5" s="178"/>
      <c r="LYF5" s="177"/>
      <c r="LYG5" s="178"/>
      <c r="LYH5" s="178"/>
      <c r="LYI5" s="177"/>
      <c r="LYJ5" s="178"/>
      <c r="LYK5" s="178"/>
      <c r="LYL5" s="177"/>
      <c r="LYM5" s="178"/>
      <c r="LYN5" s="178"/>
      <c r="LYO5" s="177"/>
      <c r="LYP5" s="178"/>
      <c r="LYQ5" s="178"/>
      <c r="LYR5" s="177"/>
      <c r="LYS5" s="178"/>
      <c r="LYT5" s="178"/>
      <c r="LYU5" s="177"/>
      <c r="LYV5" s="178"/>
      <c r="LYW5" s="178"/>
      <c r="LYX5" s="177"/>
      <c r="LYY5" s="178"/>
      <c r="LYZ5" s="178"/>
      <c r="LZA5" s="177"/>
      <c r="LZB5" s="178"/>
      <c r="LZC5" s="178"/>
      <c r="LZD5" s="177"/>
      <c r="LZE5" s="178"/>
      <c r="LZF5" s="178"/>
      <c r="LZG5" s="177"/>
      <c r="LZH5" s="178"/>
      <c r="LZI5" s="178"/>
      <c r="LZJ5" s="177"/>
      <c r="LZK5" s="178"/>
      <c r="LZL5" s="178"/>
      <c r="LZM5" s="177"/>
      <c r="LZN5" s="178"/>
      <c r="LZO5" s="178"/>
      <c r="LZP5" s="177"/>
      <c r="LZQ5" s="178"/>
      <c r="LZR5" s="178"/>
      <c r="LZS5" s="177"/>
      <c r="LZT5" s="178"/>
      <c r="LZU5" s="178"/>
      <c r="LZV5" s="177"/>
      <c r="LZW5" s="178"/>
      <c r="LZX5" s="178"/>
      <c r="LZY5" s="177"/>
      <c r="LZZ5" s="178"/>
      <c r="MAA5" s="178"/>
      <c r="MAB5" s="177"/>
      <c r="MAC5" s="178"/>
      <c r="MAD5" s="178"/>
      <c r="MAE5" s="177"/>
      <c r="MAF5" s="178"/>
      <c r="MAG5" s="178"/>
      <c r="MAH5" s="177"/>
      <c r="MAI5" s="178"/>
      <c r="MAJ5" s="178"/>
      <c r="MAK5" s="177"/>
      <c r="MAL5" s="178"/>
      <c r="MAM5" s="178"/>
      <c r="MAN5" s="177"/>
      <c r="MAO5" s="178"/>
      <c r="MAP5" s="178"/>
      <c r="MAQ5" s="177"/>
      <c r="MAR5" s="178"/>
      <c r="MAS5" s="178"/>
      <c r="MAT5" s="177"/>
      <c r="MAU5" s="178"/>
      <c r="MAV5" s="178"/>
      <c r="MAW5" s="177"/>
      <c r="MAX5" s="178"/>
      <c r="MAY5" s="178"/>
      <c r="MAZ5" s="177"/>
      <c r="MBA5" s="178"/>
      <c r="MBB5" s="178"/>
      <c r="MBC5" s="177"/>
      <c r="MBD5" s="178"/>
      <c r="MBE5" s="178"/>
      <c r="MBF5" s="177"/>
      <c r="MBG5" s="178"/>
      <c r="MBH5" s="178"/>
      <c r="MBI5" s="177"/>
      <c r="MBJ5" s="178"/>
      <c r="MBK5" s="178"/>
      <c r="MBL5" s="177"/>
      <c r="MBM5" s="178"/>
      <c r="MBN5" s="178"/>
      <c r="MBO5" s="177"/>
      <c r="MBP5" s="178"/>
      <c r="MBQ5" s="178"/>
      <c r="MBR5" s="177"/>
      <c r="MBS5" s="178"/>
      <c r="MBT5" s="178"/>
      <c r="MBU5" s="177"/>
      <c r="MBV5" s="178"/>
      <c r="MBW5" s="178"/>
      <c r="MBX5" s="177"/>
      <c r="MBY5" s="178"/>
      <c r="MBZ5" s="178"/>
      <c r="MCA5" s="177"/>
      <c r="MCB5" s="178"/>
      <c r="MCC5" s="178"/>
      <c r="MCD5" s="177"/>
      <c r="MCE5" s="178"/>
      <c r="MCF5" s="178"/>
      <c r="MCG5" s="177"/>
      <c r="MCH5" s="178"/>
      <c r="MCI5" s="178"/>
      <c r="MCJ5" s="177"/>
      <c r="MCK5" s="178"/>
      <c r="MCL5" s="178"/>
      <c r="MCM5" s="177"/>
      <c r="MCN5" s="178"/>
      <c r="MCO5" s="178"/>
      <c r="MCP5" s="177"/>
      <c r="MCQ5" s="178"/>
      <c r="MCR5" s="178"/>
      <c r="MCS5" s="177"/>
      <c r="MCT5" s="178"/>
      <c r="MCU5" s="178"/>
      <c r="MCV5" s="177"/>
      <c r="MCW5" s="178"/>
      <c r="MCX5" s="178"/>
      <c r="MCY5" s="177"/>
      <c r="MCZ5" s="178"/>
      <c r="MDA5" s="178"/>
      <c r="MDB5" s="177"/>
      <c r="MDC5" s="178"/>
      <c r="MDD5" s="178"/>
      <c r="MDE5" s="177"/>
      <c r="MDF5" s="178"/>
      <c r="MDG5" s="178"/>
      <c r="MDH5" s="177"/>
      <c r="MDI5" s="178"/>
      <c r="MDJ5" s="178"/>
      <c r="MDK5" s="177"/>
      <c r="MDL5" s="178"/>
      <c r="MDM5" s="178"/>
      <c r="MDN5" s="177"/>
      <c r="MDO5" s="178"/>
      <c r="MDP5" s="178"/>
      <c r="MDQ5" s="177"/>
      <c r="MDR5" s="178"/>
      <c r="MDS5" s="178"/>
      <c r="MDT5" s="177"/>
      <c r="MDU5" s="178"/>
      <c r="MDV5" s="178"/>
      <c r="MDW5" s="177"/>
      <c r="MDX5" s="178"/>
      <c r="MDY5" s="178"/>
      <c r="MDZ5" s="177"/>
      <c r="MEA5" s="178"/>
      <c r="MEB5" s="178"/>
      <c r="MEC5" s="177"/>
      <c r="MED5" s="178"/>
      <c r="MEE5" s="178"/>
      <c r="MEF5" s="177"/>
      <c r="MEG5" s="178"/>
      <c r="MEH5" s="178"/>
      <c r="MEI5" s="177"/>
      <c r="MEJ5" s="178"/>
      <c r="MEK5" s="178"/>
      <c r="MEL5" s="177"/>
      <c r="MEM5" s="178"/>
      <c r="MEN5" s="178"/>
      <c r="MEO5" s="177"/>
      <c r="MEP5" s="178"/>
      <c r="MEQ5" s="178"/>
      <c r="MER5" s="177"/>
      <c r="MES5" s="178"/>
      <c r="MET5" s="178"/>
      <c r="MEU5" s="177"/>
      <c r="MEV5" s="178"/>
      <c r="MEW5" s="178"/>
      <c r="MEX5" s="177"/>
      <c r="MEY5" s="178"/>
      <c r="MEZ5" s="178"/>
      <c r="MFA5" s="177"/>
      <c r="MFB5" s="178"/>
      <c r="MFC5" s="178"/>
      <c r="MFD5" s="177"/>
      <c r="MFE5" s="178"/>
      <c r="MFF5" s="178"/>
      <c r="MFG5" s="177"/>
      <c r="MFH5" s="178"/>
      <c r="MFI5" s="178"/>
      <c r="MFJ5" s="177"/>
      <c r="MFK5" s="178"/>
      <c r="MFL5" s="178"/>
      <c r="MFM5" s="177"/>
      <c r="MFN5" s="178"/>
      <c r="MFO5" s="178"/>
      <c r="MFP5" s="177"/>
      <c r="MFQ5" s="178"/>
      <c r="MFR5" s="178"/>
      <c r="MFS5" s="177"/>
      <c r="MFT5" s="178"/>
      <c r="MFU5" s="178"/>
      <c r="MFV5" s="177"/>
      <c r="MFW5" s="178"/>
      <c r="MFX5" s="178"/>
      <c r="MFY5" s="177"/>
      <c r="MFZ5" s="178"/>
      <c r="MGA5" s="178"/>
      <c r="MGB5" s="177"/>
      <c r="MGC5" s="178"/>
      <c r="MGD5" s="178"/>
      <c r="MGE5" s="177"/>
      <c r="MGF5" s="178"/>
      <c r="MGG5" s="178"/>
      <c r="MGH5" s="177"/>
      <c r="MGI5" s="178"/>
      <c r="MGJ5" s="178"/>
      <c r="MGK5" s="177"/>
      <c r="MGL5" s="178"/>
      <c r="MGM5" s="178"/>
      <c r="MGN5" s="177"/>
      <c r="MGO5" s="178"/>
      <c r="MGP5" s="178"/>
      <c r="MGQ5" s="177"/>
      <c r="MGR5" s="178"/>
      <c r="MGS5" s="178"/>
      <c r="MGT5" s="177"/>
      <c r="MGU5" s="178"/>
      <c r="MGV5" s="178"/>
      <c r="MGW5" s="177"/>
      <c r="MGX5" s="178"/>
      <c r="MGY5" s="178"/>
      <c r="MGZ5" s="177"/>
      <c r="MHA5" s="178"/>
      <c r="MHB5" s="178"/>
      <c r="MHC5" s="177"/>
      <c r="MHD5" s="178"/>
      <c r="MHE5" s="178"/>
      <c r="MHF5" s="177"/>
      <c r="MHG5" s="178"/>
      <c r="MHH5" s="178"/>
      <c r="MHI5" s="177"/>
      <c r="MHJ5" s="178"/>
      <c r="MHK5" s="178"/>
      <c r="MHL5" s="177"/>
      <c r="MHM5" s="178"/>
      <c r="MHN5" s="178"/>
      <c r="MHO5" s="177"/>
      <c r="MHP5" s="178"/>
      <c r="MHQ5" s="178"/>
      <c r="MHR5" s="177"/>
      <c r="MHS5" s="178"/>
      <c r="MHT5" s="178"/>
      <c r="MHU5" s="177"/>
      <c r="MHV5" s="178"/>
      <c r="MHW5" s="178"/>
      <c r="MHX5" s="177"/>
      <c r="MHY5" s="178"/>
      <c r="MHZ5" s="178"/>
      <c r="MIA5" s="177"/>
      <c r="MIB5" s="178"/>
      <c r="MIC5" s="178"/>
      <c r="MID5" s="177"/>
      <c r="MIE5" s="178"/>
      <c r="MIF5" s="178"/>
      <c r="MIG5" s="177"/>
      <c r="MIH5" s="178"/>
      <c r="MII5" s="178"/>
      <c r="MIJ5" s="177"/>
      <c r="MIK5" s="178"/>
      <c r="MIL5" s="178"/>
      <c r="MIM5" s="177"/>
      <c r="MIN5" s="178"/>
      <c r="MIO5" s="178"/>
      <c r="MIP5" s="177"/>
      <c r="MIQ5" s="178"/>
      <c r="MIR5" s="178"/>
      <c r="MIS5" s="177"/>
      <c r="MIT5" s="178"/>
      <c r="MIU5" s="178"/>
      <c r="MIV5" s="177"/>
      <c r="MIW5" s="178"/>
      <c r="MIX5" s="178"/>
      <c r="MIY5" s="177"/>
      <c r="MIZ5" s="178"/>
      <c r="MJA5" s="178"/>
      <c r="MJB5" s="177"/>
      <c r="MJC5" s="178"/>
      <c r="MJD5" s="178"/>
      <c r="MJE5" s="177"/>
      <c r="MJF5" s="178"/>
      <c r="MJG5" s="178"/>
      <c r="MJH5" s="177"/>
      <c r="MJI5" s="178"/>
      <c r="MJJ5" s="178"/>
      <c r="MJK5" s="177"/>
      <c r="MJL5" s="178"/>
      <c r="MJM5" s="178"/>
      <c r="MJN5" s="177"/>
      <c r="MJO5" s="178"/>
      <c r="MJP5" s="178"/>
      <c r="MJQ5" s="177"/>
      <c r="MJR5" s="178"/>
      <c r="MJS5" s="178"/>
      <c r="MJT5" s="177"/>
      <c r="MJU5" s="178"/>
      <c r="MJV5" s="178"/>
      <c r="MJW5" s="177"/>
      <c r="MJX5" s="178"/>
      <c r="MJY5" s="178"/>
      <c r="MJZ5" s="177"/>
      <c r="MKA5" s="178"/>
      <c r="MKB5" s="178"/>
      <c r="MKC5" s="177"/>
      <c r="MKD5" s="178"/>
      <c r="MKE5" s="178"/>
      <c r="MKF5" s="177"/>
      <c r="MKG5" s="178"/>
      <c r="MKH5" s="178"/>
      <c r="MKI5" s="177"/>
      <c r="MKJ5" s="178"/>
      <c r="MKK5" s="178"/>
      <c r="MKL5" s="177"/>
      <c r="MKM5" s="178"/>
      <c r="MKN5" s="178"/>
      <c r="MKO5" s="177"/>
      <c r="MKP5" s="178"/>
      <c r="MKQ5" s="178"/>
      <c r="MKR5" s="177"/>
      <c r="MKS5" s="178"/>
      <c r="MKT5" s="178"/>
      <c r="MKU5" s="177"/>
      <c r="MKV5" s="178"/>
      <c r="MKW5" s="178"/>
      <c r="MKX5" s="177"/>
      <c r="MKY5" s="178"/>
      <c r="MKZ5" s="178"/>
      <c r="MLA5" s="177"/>
      <c r="MLB5" s="178"/>
      <c r="MLC5" s="178"/>
      <c r="MLD5" s="177"/>
      <c r="MLE5" s="178"/>
      <c r="MLF5" s="178"/>
      <c r="MLG5" s="177"/>
      <c r="MLH5" s="178"/>
      <c r="MLI5" s="178"/>
      <c r="MLJ5" s="177"/>
      <c r="MLK5" s="178"/>
      <c r="MLL5" s="178"/>
      <c r="MLM5" s="177"/>
      <c r="MLN5" s="178"/>
      <c r="MLO5" s="178"/>
      <c r="MLP5" s="177"/>
      <c r="MLQ5" s="178"/>
      <c r="MLR5" s="178"/>
      <c r="MLS5" s="177"/>
      <c r="MLT5" s="178"/>
      <c r="MLU5" s="178"/>
      <c r="MLV5" s="177"/>
      <c r="MLW5" s="178"/>
      <c r="MLX5" s="178"/>
      <c r="MLY5" s="177"/>
      <c r="MLZ5" s="178"/>
      <c r="MMA5" s="178"/>
      <c r="MMB5" s="177"/>
      <c r="MMC5" s="178"/>
      <c r="MMD5" s="178"/>
      <c r="MME5" s="177"/>
      <c r="MMF5" s="178"/>
      <c r="MMG5" s="178"/>
      <c r="MMH5" s="177"/>
      <c r="MMI5" s="178"/>
      <c r="MMJ5" s="178"/>
      <c r="MMK5" s="177"/>
      <c r="MML5" s="178"/>
      <c r="MMM5" s="178"/>
      <c r="MMN5" s="177"/>
      <c r="MMO5" s="178"/>
      <c r="MMP5" s="178"/>
      <c r="MMQ5" s="177"/>
      <c r="MMR5" s="178"/>
      <c r="MMS5" s="178"/>
      <c r="MMT5" s="177"/>
      <c r="MMU5" s="178"/>
      <c r="MMV5" s="178"/>
      <c r="MMW5" s="177"/>
      <c r="MMX5" s="178"/>
      <c r="MMY5" s="178"/>
      <c r="MMZ5" s="177"/>
      <c r="MNA5" s="178"/>
      <c r="MNB5" s="178"/>
      <c r="MNC5" s="177"/>
      <c r="MND5" s="178"/>
      <c r="MNE5" s="178"/>
      <c r="MNF5" s="177"/>
      <c r="MNG5" s="178"/>
      <c r="MNH5" s="178"/>
      <c r="MNI5" s="177"/>
      <c r="MNJ5" s="178"/>
      <c r="MNK5" s="178"/>
      <c r="MNL5" s="177"/>
      <c r="MNM5" s="178"/>
      <c r="MNN5" s="178"/>
      <c r="MNO5" s="177"/>
      <c r="MNP5" s="178"/>
      <c r="MNQ5" s="178"/>
      <c r="MNR5" s="177"/>
      <c r="MNS5" s="178"/>
      <c r="MNT5" s="178"/>
      <c r="MNU5" s="177"/>
      <c r="MNV5" s="178"/>
      <c r="MNW5" s="178"/>
      <c r="MNX5" s="177"/>
      <c r="MNY5" s="178"/>
      <c r="MNZ5" s="178"/>
      <c r="MOA5" s="177"/>
      <c r="MOB5" s="178"/>
      <c r="MOC5" s="178"/>
      <c r="MOD5" s="177"/>
      <c r="MOE5" s="178"/>
      <c r="MOF5" s="178"/>
      <c r="MOG5" s="177"/>
      <c r="MOH5" s="178"/>
      <c r="MOI5" s="178"/>
      <c r="MOJ5" s="177"/>
      <c r="MOK5" s="178"/>
      <c r="MOL5" s="178"/>
      <c r="MOM5" s="177"/>
      <c r="MON5" s="178"/>
      <c r="MOO5" s="178"/>
      <c r="MOP5" s="177"/>
      <c r="MOQ5" s="178"/>
      <c r="MOR5" s="178"/>
      <c r="MOS5" s="177"/>
      <c r="MOT5" s="178"/>
      <c r="MOU5" s="178"/>
      <c r="MOV5" s="177"/>
      <c r="MOW5" s="178"/>
      <c r="MOX5" s="178"/>
      <c r="MOY5" s="177"/>
      <c r="MOZ5" s="178"/>
      <c r="MPA5" s="178"/>
      <c r="MPB5" s="177"/>
      <c r="MPC5" s="178"/>
      <c r="MPD5" s="178"/>
      <c r="MPE5" s="177"/>
      <c r="MPF5" s="178"/>
      <c r="MPG5" s="178"/>
      <c r="MPH5" s="177"/>
      <c r="MPI5" s="178"/>
      <c r="MPJ5" s="178"/>
      <c r="MPK5" s="177"/>
      <c r="MPL5" s="178"/>
      <c r="MPM5" s="178"/>
      <c r="MPN5" s="177"/>
      <c r="MPO5" s="178"/>
      <c r="MPP5" s="178"/>
      <c r="MPQ5" s="177"/>
      <c r="MPR5" s="178"/>
      <c r="MPS5" s="178"/>
      <c r="MPT5" s="177"/>
      <c r="MPU5" s="178"/>
      <c r="MPV5" s="178"/>
      <c r="MPW5" s="177"/>
      <c r="MPX5" s="178"/>
      <c r="MPY5" s="178"/>
      <c r="MPZ5" s="177"/>
      <c r="MQA5" s="178"/>
      <c r="MQB5" s="178"/>
      <c r="MQC5" s="177"/>
      <c r="MQD5" s="178"/>
      <c r="MQE5" s="178"/>
      <c r="MQF5" s="177"/>
      <c r="MQG5" s="178"/>
      <c r="MQH5" s="178"/>
      <c r="MQI5" s="177"/>
      <c r="MQJ5" s="178"/>
      <c r="MQK5" s="178"/>
      <c r="MQL5" s="177"/>
      <c r="MQM5" s="178"/>
      <c r="MQN5" s="178"/>
      <c r="MQO5" s="177"/>
      <c r="MQP5" s="178"/>
      <c r="MQQ5" s="178"/>
      <c r="MQR5" s="177"/>
      <c r="MQS5" s="178"/>
      <c r="MQT5" s="178"/>
      <c r="MQU5" s="177"/>
      <c r="MQV5" s="178"/>
      <c r="MQW5" s="178"/>
      <c r="MQX5" s="177"/>
      <c r="MQY5" s="178"/>
      <c r="MQZ5" s="178"/>
      <c r="MRA5" s="177"/>
      <c r="MRB5" s="178"/>
      <c r="MRC5" s="178"/>
      <c r="MRD5" s="177"/>
      <c r="MRE5" s="178"/>
      <c r="MRF5" s="178"/>
      <c r="MRG5" s="177"/>
      <c r="MRH5" s="178"/>
      <c r="MRI5" s="178"/>
      <c r="MRJ5" s="177"/>
      <c r="MRK5" s="178"/>
      <c r="MRL5" s="178"/>
      <c r="MRM5" s="177"/>
      <c r="MRN5" s="178"/>
      <c r="MRO5" s="178"/>
      <c r="MRP5" s="177"/>
      <c r="MRQ5" s="178"/>
      <c r="MRR5" s="178"/>
      <c r="MRS5" s="177"/>
      <c r="MRT5" s="178"/>
      <c r="MRU5" s="178"/>
      <c r="MRV5" s="177"/>
      <c r="MRW5" s="178"/>
      <c r="MRX5" s="178"/>
      <c r="MRY5" s="177"/>
      <c r="MRZ5" s="178"/>
      <c r="MSA5" s="178"/>
      <c r="MSB5" s="177"/>
      <c r="MSC5" s="178"/>
      <c r="MSD5" s="178"/>
      <c r="MSE5" s="177"/>
      <c r="MSF5" s="178"/>
      <c r="MSG5" s="178"/>
      <c r="MSH5" s="177"/>
      <c r="MSI5" s="178"/>
      <c r="MSJ5" s="178"/>
      <c r="MSK5" s="177"/>
      <c r="MSL5" s="178"/>
      <c r="MSM5" s="178"/>
      <c r="MSN5" s="177"/>
      <c r="MSO5" s="178"/>
      <c r="MSP5" s="178"/>
      <c r="MSQ5" s="177"/>
      <c r="MSR5" s="178"/>
      <c r="MSS5" s="178"/>
      <c r="MST5" s="177"/>
      <c r="MSU5" s="178"/>
      <c r="MSV5" s="178"/>
      <c r="MSW5" s="177"/>
      <c r="MSX5" s="178"/>
      <c r="MSY5" s="178"/>
      <c r="MSZ5" s="177"/>
      <c r="MTA5" s="178"/>
      <c r="MTB5" s="178"/>
      <c r="MTC5" s="177"/>
      <c r="MTD5" s="178"/>
      <c r="MTE5" s="178"/>
      <c r="MTF5" s="177"/>
      <c r="MTG5" s="178"/>
      <c r="MTH5" s="178"/>
      <c r="MTI5" s="177"/>
      <c r="MTJ5" s="178"/>
      <c r="MTK5" s="178"/>
      <c r="MTL5" s="177"/>
      <c r="MTM5" s="178"/>
      <c r="MTN5" s="178"/>
      <c r="MTO5" s="177"/>
      <c r="MTP5" s="178"/>
      <c r="MTQ5" s="178"/>
      <c r="MTR5" s="177"/>
      <c r="MTS5" s="178"/>
      <c r="MTT5" s="178"/>
      <c r="MTU5" s="177"/>
      <c r="MTV5" s="178"/>
      <c r="MTW5" s="178"/>
      <c r="MTX5" s="177"/>
      <c r="MTY5" s="178"/>
      <c r="MTZ5" s="178"/>
      <c r="MUA5" s="177"/>
      <c r="MUB5" s="178"/>
      <c r="MUC5" s="178"/>
      <c r="MUD5" s="177"/>
      <c r="MUE5" s="178"/>
      <c r="MUF5" s="178"/>
      <c r="MUG5" s="177"/>
      <c r="MUH5" s="178"/>
      <c r="MUI5" s="178"/>
      <c r="MUJ5" s="177"/>
      <c r="MUK5" s="178"/>
      <c r="MUL5" s="178"/>
      <c r="MUM5" s="177"/>
      <c r="MUN5" s="178"/>
      <c r="MUO5" s="178"/>
      <c r="MUP5" s="177"/>
      <c r="MUQ5" s="178"/>
      <c r="MUR5" s="178"/>
      <c r="MUS5" s="177"/>
      <c r="MUT5" s="178"/>
      <c r="MUU5" s="178"/>
      <c r="MUV5" s="177"/>
      <c r="MUW5" s="178"/>
      <c r="MUX5" s="178"/>
      <c r="MUY5" s="177"/>
      <c r="MUZ5" s="178"/>
      <c r="MVA5" s="178"/>
      <c r="MVB5" s="177"/>
      <c r="MVC5" s="178"/>
      <c r="MVD5" s="178"/>
      <c r="MVE5" s="177"/>
      <c r="MVF5" s="178"/>
      <c r="MVG5" s="178"/>
      <c r="MVH5" s="177"/>
      <c r="MVI5" s="178"/>
      <c r="MVJ5" s="178"/>
      <c r="MVK5" s="177"/>
      <c r="MVL5" s="178"/>
      <c r="MVM5" s="178"/>
      <c r="MVN5" s="177"/>
      <c r="MVO5" s="178"/>
      <c r="MVP5" s="178"/>
      <c r="MVQ5" s="177"/>
      <c r="MVR5" s="178"/>
      <c r="MVS5" s="178"/>
      <c r="MVT5" s="177"/>
      <c r="MVU5" s="178"/>
      <c r="MVV5" s="178"/>
      <c r="MVW5" s="177"/>
      <c r="MVX5" s="178"/>
      <c r="MVY5" s="178"/>
      <c r="MVZ5" s="177"/>
      <c r="MWA5" s="178"/>
      <c r="MWB5" s="178"/>
      <c r="MWC5" s="177"/>
      <c r="MWD5" s="178"/>
      <c r="MWE5" s="178"/>
      <c r="MWF5" s="177"/>
      <c r="MWG5" s="178"/>
      <c r="MWH5" s="178"/>
      <c r="MWI5" s="177"/>
      <c r="MWJ5" s="178"/>
      <c r="MWK5" s="178"/>
      <c r="MWL5" s="177"/>
      <c r="MWM5" s="178"/>
      <c r="MWN5" s="178"/>
      <c r="MWO5" s="177"/>
      <c r="MWP5" s="178"/>
      <c r="MWQ5" s="178"/>
      <c r="MWR5" s="177"/>
      <c r="MWS5" s="178"/>
      <c r="MWT5" s="178"/>
      <c r="MWU5" s="177"/>
      <c r="MWV5" s="178"/>
      <c r="MWW5" s="178"/>
      <c r="MWX5" s="177"/>
      <c r="MWY5" s="178"/>
      <c r="MWZ5" s="178"/>
      <c r="MXA5" s="177"/>
      <c r="MXB5" s="178"/>
      <c r="MXC5" s="178"/>
      <c r="MXD5" s="177"/>
      <c r="MXE5" s="178"/>
      <c r="MXF5" s="178"/>
      <c r="MXG5" s="177"/>
      <c r="MXH5" s="178"/>
      <c r="MXI5" s="178"/>
      <c r="MXJ5" s="177"/>
      <c r="MXK5" s="178"/>
      <c r="MXL5" s="178"/>
      <c r="MXM5" s="177"/>
      <c r="MXN5" s="178"/>
      <c r="MXO5" s="178"/>
      <c r="MXP5" s="177"/>
      <c r="MXQ5" s="178"/>
      <c r="MXR5" s="178"/>
      <c r="MXS5" s="177"/>
      <c r="MXT5" s="178"/>
      <c r="MXU5" s="178"/>
      <c r="MXV5" s="177"/>
      <c r="MXW5" s="178"/>
      <c r="MXX5" s="178"/>
      <c r="MXY5" s="177"/>
      <c r="MXZ5" s="178"/>
      <c r="MYA5" s="178"/>
      <c r="MYB5" s="177"/>
      <c r="MYC5" s="178"/>
      <c r="MYD5" s="178"/>
      <c r="MYE5" s="177"/>
      <c r="MYF5" s="178"/>
      <c r="MYG5" s="178"/>
      <c r="MYH5" s="177"/>
      <c r="MYI5" s="178"/>
      <c r="MYJ5" s="178"/>
      <c r="MYK5" s="177"/>
      <c r="MYL5" s="178"/>
      <c r="MYM5" s="178"/>
      <c r="MYN5" s="177"/>
      <c r="MYO5" s="178"/>
      <c r="MYP5" s="178"/>
      <c r="MYQ5" s="177"/>
      <c r="MYR5" s="178"/>
      <c r="MYS5" s="178"/>
      <c r="MYT5" s="177"/>
      <c r="MYU5" s="178"/>
      <c r="MYV5" s="178"/>
      <c r="MYW5" s="177"/>
      <c r="MYX5" s="178"/>
      <c r="MYY5" s="178"/>
      <c r="MYZ5" s="177"/>
      <c r="MZA5" s="178"/>
      <c r="MZB5" s="178"/>
      <c r="MZC5" s="177"/>
      <c r="MZD5" s="178"/>
      <c r="MZE5" s="178"/>
      <c r="MZF5" s="177"/>
      <c r="MZG5" s="178"/>
      <c r="MZH5" s="178"/>
      <c r="MZI5" s="177"/>
      <c r="MZJ5" s="178"/>
      <c r="MZK5" s="178"/>
      <c r="MZL5" s="177"/>
      <c r="MZM5" s="178"/>
      <c r="MZN5" s="178"/>
      <c r="MZO5" s="177"/>
      <c r="MZP5" s="178"/>
      <c r="MZQ5" s="178"/>
      <c r="MZR5" s="177"/>
      <c r="MZS5" s="178"/>
      <c r="MZT5" s="178"/>
      <c r="MZU5" s="177"/>
      <c r="MZV5" s="178"/>
      <c r="MZW5" s="178"/>
      <c r="MZX5" s="177"/>
      <c r="MZY5" s="178"/>
      <c r="MZZ5" s="178"/>
      <c r="NAA5" s="177"/>
      <c r="NAB5" s="178"/>
      <c r="NAC5" s="178"/>
      <c r="NAD5" s="177"/>
      <c r="NAE5" s="178"/>
      <c r="NAF5" s="178"/>
      <c r="NAG5" s="177"/>
      <c r="NAH5" s="178"/>
      <c r="NAI5" s="178"/>
      <c r="NAJ5" s="177"/>
      <c r="NAK5" s="178"/>
      <c r="NAL5" s="178"/>
      <c r="NAM5" s="177"/>
      <c r="NAN5" s="178"/>
      <c r="NAO5" s="178"/>
      <c r="NAP5" s="177"/>
      <c r="NAQ5" s="178"/>
      <c r="NAR5" s="178"/>
      <c r="NAS5" s="177"/>
      <c r="NAT5" s="178"/>
      <c r="NAU5" s="178"/>
      <c r="NAV5" s="177"/>
      <c r="NAW5" s="178"/>
      <c r="NAX5" s="178"/>
      <c r="NAY5" s="177"/>
      <c r="NAZ5" s="178"/>
      <c r="NBA5" s="178"/>
      <c r="NBB5" s="177"/>
      <c r="NBC5" s="178"/>
      <c r="NBD5" s="178"/>
      <c r="NBE5" s="177"/>
      <c r="NBF5" s="178"/>
      <c r="NBG5" s="178"/>
      <c r="NBH5" s="177"/>
      <c r="NBI5" s="178"/>
      <c r="NBJ5" s="178"/>
      <c r="NBK5" s="177"/>
      <c r="NBL5" s="178"/>
      <c r="NBM5" s="178"/>
      <c r="NBN5" s="177"/>
      <c r="NBO5" s="178"/>
      <c r="NBP5" s="178"/>
      <c r="NBQ5" s="177"/>
      <c r="NBR5" s="178"/>
      <c r="NBS5" s="178"/>
      <c r="NBT5" s="177"/>
      <c r="NBU5" s="178"/>
      <c r="NBV5" s="178"/>
      <c r="NBW5" s="177"/>
      <c r="NBX5" s="178"/>
      <c r="NBY5" s="178"/>
      <c r="NBZ5" s="177"/>
      <c r="NCA5" s="178"/>
      <c r="NCB5" s="178"/>
      <c r="NCC5" s="177"/>
      <c r="NCD5" s="178"/>
      <c r="NCE5" s="178"/>
      <c r="NCF5" s="177"/>
      <c r="NCG5" s="178"/>
      <c r="NCH5" s="178"/>
      <c r="NCI5" s="177"/>
      <c r="NCJ5" s="178"/>
      <c r="NCK5" s="178"/>
      <c r="NCL5" s="177"/>
      <c r="NCM5" s="178"/>
      <c r="NCN5" s="178"/>
      <c r="NCO5" s="177"/>
      <c r="NCP5" s="178"/>
      <c r="NCQ5" s="178"/>
      <c r="NCR5" s="177"/>
      <c r="NCS5" s="178"/>
      <c r="NCT5" s="178"/>
      <c r="NCU5" s="177"/>
      <c r="NCV5" s="178"/>
      <c r="NCW5" s="178"/>
      <c r="NCX5" s="177"/>
      <c r="NCY5" s="178"/>
      <c r="NCZ5" s="178"/>
      <c r="NDA5" s="177"/>
      <c r="NDB5" s="178"/>
      <c r="NDC5" s="178"/>
      <c r="NDD5" s="177"/>
      <c r="NDE5" s="178"/>
      <c r="NDF5" s="178"/>
      <c r="NDG5" s="177"/>
      <c r="NDH5" s="178"/>
      <c r="NDI5" s="178"/>
      <c r="NDJ5" s="177"/>
      <c r="NDK5" s="178"/>
      <c r="NDL5" s="178"/>
      <c r="NDM5" s="177"/>
      <c r="NDN5" s="178"/>
      <c r="NDO5" s="178"/>
      <c r="NDP5" s="177"/>
      <c r="NDQ5" s="178"/>
      <c r="NDR5" s="178"/>
      <c r="NDS5" s="177"/>
      <c r="NDT5" s="178"/>
      <c r="NDU5" s="178"/>
      <c r="NDV5" s="177"/>
      <c r="NDW5" s="178"/>
      <c r="NDX5" s="178"/>
      <c r="NDY5" s="177"/>
      <c r="NDZ5" s="178"/>
      <c r="NEA5" s="178"/>
      <c r="NEB5" s="177"/>
      <c r="NEC5" s="178"/>
      <c r="NED5" s="178"/>
      <c r="NEE5" s="177"/>
      <c r="NEF5" s="178"/>
      <c r="NEG5" s="178"/>
      <c r="NEH5" s="177"/>
      <c r="NEI5" s="178"/>
      <c r="NEJ5" s="178"/>
      <c r="NEK5" s="177"/>
      <c r="NEL5" s="178"/>
      <c r="NEM5" s="178"/>
      <c r="NEN5" s="177"/>
      <c r="NEO5" s="178"/>
      <c r="NEP5" s="178"/>
      <c r="NEQ5" s="177"/>
      <c r="NER5" s="178"/>
      <c r="NES5" s="178"/>
      <c r="NET5" s="177"/>
      <c r="NEU5" s="178"/>
      <c r="NEV5" s="178"/>
      <c r="NEW5" s="177"/>
      <c r="NEX5" s="178"/>
      <c r="NEY5" s="178"/>
      <c r="NEZ5" s="177"/>
      <c r="NFA5" s="178"/>
      <c r="NFB5" s="178"/>
      <c r="NFC5" s="177"/>
      <c r="NFD5" s="178"/>
      <c r="NFE5" s="178"/>
      <c r="NFF5" s="177"/>
      <c r="NFG5" s="178"/>
      <c r="NFH5" s="178"/>
      <c r="NFI5" s="177"/>
      <c r="NFJ5" s="178"/>
      <c r="NFK5" s="178"/>
      <c r="NFL5" s="177"/>
      <c r="NFM5" s="178"/>
      <c r="NFN5" s="178"/>
      <c r="NFO5" s="177"/>
      <c r="NFP5" s="178"/>
      <c r="NFQ5" s="178"/>
      <c r="NFR5" s="177"/>
      <c r="NFS5" s="178"/>
      <c r="NFT5" s="178"/>
      <c r="NFU5" s="177"/>
      <c r="NFV5" s="178"/>
      <c r="NFW5" s="178"/>
      <c r="NFX5" s="177"/>
      <c r="NFY5" s="178"/>
      <c r="NFZ5" s="178"/>
      <c r="NGA5" s="177"/>
      <c r="NGB5" s="178"/>
      <c r="NGC5" s="178"/>
      <c r="NGD5" s="177"/>
      <c r="NGE5" s="178"/>
      <c r="NGF5" s="178"/>
      <c r="NGG5" s="177"/>
      <c r="NGH5" s="178"/>
      <c r="NGI5" s="178"/>
      <c r="NGJ5" s="177"/>
      <c r="NGK5" s="178"/>
      <c r="NGL5" s="178"/>
      <c r="NGM5" s="177"/>
      <c r="NGN5" s="178"/>
      <c r="NGO5" s="178"/>
      <c r="NGP5" s="177"/>
      <c r="NGQ5" s="178"/>
      <c r="NGR5" s="178"/>
      <c r="NGS5" s="177"/>
      <c r="NGT5" s="178"/>
      <c r="NGU5" s="178"/>
      <c r="NGV5" s="177"/>
      <c r="NGW5" s="178"/>
      <c r="NGX5" s="178"/>
      <c r="NGY5" s="177"/>
      <c r="NGZ5" s="178"/>
      <c r="NHA5" s="178"/>
      <c r="NHB5" s="177"/>
      <c r="NHC5" s="178"/>
      <c r="NHD5" s="178"/>
      <c r="NHE5" s="177"/>
      <c r="NHF5" s="178"/>
      <c r="NHG5" s="178"/>
      <c r="NHH5" s="177"/>
      <c r="NHI5" s="178"/>
      <c r="NHJ5" s="178"/>
      <c r="NHK5" s="177"/>
      <c r="NHL5" s="178"/>
      <c r="NHM5" s="178"/>
      <c r="NHN5" s="177"/>
      <c r="NHO5" s="178"/>
      <c r="NHP5" s="178"/>
      <c r="NHQ5" s="177"/>
      <c r="NHR5" s="178"/>
      <c r="NHS5" s="178"/>
      <c r="NHT5" s="177"/>
      <c r="NHU5" s="178"/>
      <c r="NHV5" s="178"/>
      <c r="NHW5" s="177"/>
      <c r="NHX5" s="178"/>
      <c r="NHY5" s="178"/>
      <c r="NHZ5" s="177"/>
      <c r="NIA5" s="178"/>
      <c r="NIB5" s="178"/>
      <c r="NIC5" s="177"/>
      <c r="NID5" s="178"/>
      <c r="NIE5" s="178"/>
      <c r="NIF5" s="177"/>
      <c r="NIG5" s="178"/>
      <c r="NIH5" s="178"/>
      <c r="NII5" s="177"/>
      <c r="NIJ5" s="178"/>
      <c r="NIK5" s="178"/>
      <c r="NIL5" s="177"/>
      <c r="NIM5" s="178"/>
      <c r="NIN5" s="178"/>
      <c r="NIO5" s="177"/>
      <c r="NIP5" s="178"/>
      <c r="NIQ5" s="178"/>
      <c r="NIR5" s="177"/>
      <c r="NIS5" s="178"/>
      <c r="NIT5" s="178"/>
      <c r="NIU5" s="177"/>
      <c r="NIV5" s="178"/>
      <c r="NIW5" s="178"/>
      <c r="NIX5" s="177"/>
      <c r="NIY5" s="178"/>
      <c r="NIZ5" s="178"/>
      <c r="NJA5" s="177"/>
      <c r="NJB5" s="178"/>
      <c r="NJC5" s="178"/>
      <c r="NJD5" s="177"/>
      <c r="NJE5" s="178"/>
      <c r="NJF5" s="178"/>
      <c r="NJG5" s="177"/>
      <c r="NJH5" s="178"/>
      <c r="NJI5" s="178"/>
      <c r="NJJ5" s="177"/>
      <c r="NJK5" s="178"/>
      <c r="NJL5" s="178"/>
      <c r="NJM5" s="177"/>
      <c r="NJN5" s="178"/>
      <c r="NJO5" s="178"/>
      <c r="NJP5" s="177"/>
      <c r="NJQ5" s="178"/>
      <c r="NJR5" s="178"/>
      <c r="NJS5" s="177"/>
      <c r="NJT5" s="178"/>
      <c r="NJU5" s="178"/>
      <c r="NJV5" s="177"/>
      <c r="NJW5" s="178"/>
      <c r="NJX5" s="178"/>
      <c r="NJY5" s="177"/>
      <c r="NJZ5" s="178"/>
      <c r="NKA5" s="178"/>
      <c r="NKB5" s="177"/>
      <c r="NKC5" s="178"/>
      <c r="NKD5" s="178"/>
      <c r="NKE5" s="177"/>
      <c r="NKF5" s="178"/>
      <c r="NKG5" s="178"/>
      <c r="NKH5" s="177"/>
      <c r="NKI5" s="178"/>
      <c r="NKJ5" s="178"/>
      <c r="NKK5" s="177"/>
      <c r="NKL5" s="178"/>
      <c r="NKM5" s="178"/>
      <c r="NKN5" s="177"/>
      <c r="NKO5" s="178"/>
      <c r="NKP5" s="178"/>
      <c r="NKQ5" s="177"/>
      <c r="NKR5" s="178"/>
      <c r="NKS5" s="178"/>
      <c r="NKT5" s="177"/>
      <c r="NKU5" s="178"/>
      <c r="NKV5" s="178"/>
      <c r="NKW5" s="177"/>
      <c r="NKX5" s="178"/>
      <c r="NKY5" s="178"/>
      <c r="NKZ5" s="177"/>
      <c r="NLA5" s="178"/>
      <c r="NLB5" s="178"/>
      <c r="NLC5" s="177"/>
      <c r="NLD5" s="178"/>
      <c r="NLE5" s="178"/>
      <c r="NLF5" s="177"/>
      <c r="NLG5" s="178"/>
      <c r="NLH5" s="178"/>
      <c r="NLI5" s="177"/>
      <c r="NLJ5" s="178"/>
      <c r="NLK5" s="178"/>
      <c r="NLL5" s="177"/>
      <c r="NLM5" s="178"/>
      <c r="NLN5" s="178"/>
      <c r="NLO5" s="177"/>
      <c r="NLP5" s="178"/>
      <c r="NLQ5" s="178"/>
      <c r="NLR5" s="177"/>
      <c r="NLS5" s="178"/>
      <c r="NLT5" s="178"/>
      <c r="NLU5" s="177"/>
      <c r="NLV5" s="178"/>
      <c r="NLW5" s="178"/>
      <c r="NLX5" s="177"/>
      <c r="NLY5" s="178"/>
      <c r="NLZ5" s="178"/>
      <c r="NMA5" s="177"/>
      <c r="NMB5" s="178"/>
      <c r="NMC5" s="178"/>
      <c r="NMD5" s="177"/>
      <c r="NME5" s="178"/>
      <c r="NMF5" s="178"/>
      <c r="NMG5" s="177"/>
      <c r="NMH5" s="178"/>
      <c r="NMI5" s="178"/>
      <c r="NMJ5" s="177"/>
      <c r="NMK5" s="178"/>
      <c r="NML5" s="178"/>
      <c r="NMM5" s="177"/>
      <c r="NMN5" s="178"/>
      <c r="NMO5" s="178"/>
      <c r="NMP5" s="177"/>
      <c r="NMQ5" s="178"/>
      <c r="NMR5" s="178"/>
      <c r="NMS5" s="177"/>
      <c r="NMT5" s="178"/>
      <c r="NMU5" s="178"/>
      <c r="NMV5" s="177"/>
      <c r="NMW5" s="178"/>
      <c r="NMX5" s="178"/>
      <c r="NMY5" s="177"/>
      <c r="NMZ5" s="178"/>
      <c r="NNA5" s="178"/>
      <c r="NNB5" s="177"/>
      <c r="NNC5" s="178"/>
      <c r="NND5" s="178"/>
      <c r="NNE5" s="177"/>
      <c r="NNF5" s="178"/>
      <c r="NNG5" s="178"/>
      <c r="NNH5" s="177"/>
      <c r="NNI5" s="178"/>
      <c r="NNJ5" s="178"/>
      <c r="NNK5" s="177"/>
      <c r="NNL5" s="178"/>
      <c r="NNM5" s="178"/>
      <c r="NNN5" s="177"/>
      <c r="NNO5" s="178"/>
      <c r="NNP5" s="178"/>
      <c r="NNQ5" s="177"/>
      <c r="NNR5" s="178"/>
      <c r="NNS5" s="178"/>
      <c r="NNT5" s="177"/>
      <c r="NNU5" s="178"/>
      <c r="NNV5" s="178"/>
      <c r="NNW5" s="177"/>
      <c r="NNX5" s="178"/>
      <c r="NNY5" s="178"/>
      <c r="NNZ5" s="177"/>
      <c r="NOA5" s="178"/>
      <c r="NOB5" s="178"/>
      <c r="NOC5" s="177"/>
      <c r="NOD5" s="178"/>
      <c r="NOE5" s="178"/>
      <c r="NOF5" s="177"/>
      <c r="NOG5" s="178"/>
      <c r="NOH5" s="178"/>
      <c r="NOI5" s="177"/>
      <c r="NOJ5" s="178"/>
      <c r="NOK5" s="178"/>
      <c r="NOL5" s="177"/>
      <c r="NOM5" s="178"/>
      <c r="NON5" s="178"/>
      <c r="NOO5" s="177"/>
      <c r="NOP5" s="178"/>
      <c r="NOQ5" s="178"/>
      <c r="NOR5" s="177"/>
      <c r="NOS5" s="178"/>
      <c r="NOT5" s="178"/>
      <c r="NOU5" s="177"/>
      <c r="NOV5" s="178"/>
      <c r="NOW5" s="178"/>
      <c r="NOX5" s="177"/>
      <c r="NOY5" s="178"/>
      <c r="NOZ5" s="178"/>
      <c r="NPA5" s="177"/>
      <c r="NPB5" s="178"/>
      <c r="NPC5" s="178"/>
      <c r="NPD5" s="177"/>
      <c r="NPE5" s="178"/>
      <c r="NPF5" s="178"/>
      <c r="NPG5" s="177"/>
      <c r="NPH5" s="178"/>
      <c r="NPI5" s="178"/>
      <c r="NPJ5" s="177"/>
      <c r="NPK5" s="178"/>
      <c r="NPL5" s="178"/>
      <c r="NPM5" s="177"/>
      <c r="NPN5" s="178"/>
      <c r="NPO5" s="178"/>
      <c r="NPP5" s="177"/>
      <c r="NPQ5" s="178"/>
      <c r="NPR5" s="178"/>
      <c r="NPS5" s="177"/>
      <c r="NPT5" s="178"/>
      <c r="NPU5" s="178"/>
      <c r="NPV5" s="177"/>
      <c r="NPW5" s="178"/>
      <c r="NPX5" s="178"/>
      <c r="NPY5" s="177"/>
      <c r="NPZ5" s="178"/>
      <c r="NQA5" s="178"/>
      <c r="NQB5" s="177"/>
      <c r="NQC5" s="178"/>
      <c r="NQD5" s="178"/>
      <c r="NQE5" s="177"/>
      <c r="NQF5" s="178"/>
      <c r="NQG5" s="178"/>
      <c r="NQH5" s="177"/>
      <c r="NQI5" s="178"/>
      <c r="NQJ5" s="178"/>
      <c r="NQK5" s="177"/>
      <c r="NQL5" s="178"/>
      <c r="NQM5" s="178"/>
      <c r="NQN5" s="177"/>
      <c r="NQO5" s="178"/>
      <c r="NQP5" s="178"/>
      <c r="NQQ5" s="177"/>
      <c r="NQR5" s="178"/>
      <c r="NQS5" s="178"/>
      <c r="NQT5" s="177"/>
      <c r="NQU5" s="178"/>
      <c r="NQV5" s="178"/>
      <c r="NQW5" s="177"/>
      <c r="NQX5" s="178"/>
      <c r="NQY5" s="178"/>
      <c r="NQZ5" s="177"/>
      <c r="NRA5" s="178"/>
      <c r="NRB5" s="178"/>
      <c r="NRC5" s="177"/>
      <c r="NRD5" s="178"/>
      <c r="NRE5" s="178"/>
      <c r="NRF5" s="177"/>
      <c r="NRG5" s="178"/>
      <c r="NRH5" s="178"/>
      <c r="NRI5" s="177"/>
      <c r="NRJ5" s="178"/>
      <c r="NRK5" s="178"/>
      <c r="NRL5" s="177"/>
      <c r="NRM5" s="178"/>
      <c r="NRN5" s="178"/>
      <c r="NRO5" s="177"/>
      <c r="NRP5" s="178"/>
      <c r="NRQ5" s="178"/>
      <c r="NRR5" s="177"/>
      <c r="NRS5" s="178"/>
      <c r="NRT5" s="178"/>
      <c r="NRU5" s="177"/>
      <c r="NRV5" s="178"/>
      <c r="NRW5" s="178"/>
      <c r="NRX5" s="177"/>
      <c r="NRY5" s="178"/>
      <c r="NRZ5" s="178"/>
      <c r="NSA5" s="177"/>
      <c r="NSB5" s="178"/>
      <c r="NSC5" s="178"/>
      <c r="NSD5" s="177"/>
      <c r="NSE5" s="178"/>
      <c r="NSF5" s="178"/>
      <c r="NSG5" s="177"/>
      <c r="NSH5" s="178"/>
      <c r="NSI5" s="178"/>
      <c r="NSJ5" s="177"/>
      <c r="NSK5" s="178"/>
      <c r="NSL5" s="178"/>
      <c r="NSM5" s="177"/>
      <c r="NSN5" s="178"/>
      <c r="NSO5" s="178"/>
      <c r="NSP5" s="177"/>
      <c r="NSQ5" s="178"/>
      <c r="NSR5" s="178"/>
      <c r="NSS5" s="177"/>
      <c r="NST5" s="178"/>
      <c r="NSU5" s="178"/>
      <c r="NSV5" s="177"/>
      <c r="NSW5" s="178"/>
      <c r="NSX5" s="178"/>
      <c r="NSY5" s="177"/>
      <c r="NSZ5" s="178"/>
      <c r="NTA5" s="178"/>
      <c r="NTB5" s="177"/>
      <c r="NTC5" s="178"/>
      <c r="NTD5" s="178"/>
      <c r="NTE5" s="177"/>
      <c r="NTF5" s="178"/>
      <c r="NTG5" s="178"/>
      <c r="NTH5" s="177"/>
      <c r="NTI5" s="178"/>
      <c r="NTJ5" s="178"/>
      <c r="NTK5" s="177"/>
      <c r="NTL5" s="178"/>
      <c r="NTM5" s="178"/>
      <c r="NTN5" s="177"/>
      <c r="NTO5" s="178"/>
      <c r="NTP5" s="178"/>
      <c r="NTQ5" s="177"/>
      <c r="NTR5" s="178"/>
      <c r="NTS5" s="178"/>
      <c r="NTT5" s="177"/>
      <c r="NTU5" s="178"/>
      <c r="NTV5" s="178"/>
      <c r="NTW5" s="177"/>
      <c r="NTX5" s="178"/>
      <c r="NTY5" s="178"/>
      <c r="NTZ5" s="177"/>
      <c r="NUA5" s="178"/>
      <c r="NUB5" s="178"/>
      <c r="NUC5" s="177"/>
      <c r="NUD5" s="178"/>
      <c r="NUE5" s="178"/>
      <c r="NUF5" s="177"/>
      <c r="NUG5" s="178"/>
      <c r="NUH5" s="178"/>
      <c r="NUI5" s="177"/>
      <c r="NUJ5" s="178"/>
      <c r="NUK5" s="178"/>
      <c r="NUL5" s="177"/>
      <c r="NUM5" s="178"/>
      <c r="NUN5" s="178"/>
      <c r="NUO5" s="177"/>
      <c r="NUP5" s="178"/>
      <c r="NUQ5" s="178"/>
      <c r="NUR5" s="177"/>
      <c r="NUS5" s="178"/>
      <c r="NUT5" s="178"/>
      <c r="NUU5" s="177"/>
      <c r="NUV5" s="178"/>
      <c r="NUW5" s="178"/>
      <c r="NUX5" s="177"/>
      <c r="NUY5" s="178"/>
      <c r="NUZ5" s="178"/>
      <c r="NVA5" s="177"/>
      <c r="NVB5" s="178"/>
      <c r="NVC5" s="178"/>
      <c r="NVD5" s="177"/>
      <c r="NVE5" s="178"/>
      <c r="NVF5" s="178"/>
      <c r="NVG5" s="177"/>
      <c r="NVH5" s="178"/>
      <c r="NVI5" s="178"/>
      <c r="NVJ5" s="177"/>
      <c r="NVK5" s="178"/>
      <c r="NVL5" s="178"/>
      <c r="NVM5" s="177"/>
      <c r="NVN5" s="178"/>
      <c r="NVO5" s="178"/>
      <c r="NVP5" s="177"/>
      <c r="NVQ5" s="178"/>
      <c r="NVR5" s="178"/>
      <c r="NVS5" s="177"/>
      <c r="NVT5" s="178"/>
      <c r="NVU5" s="178"/>
      <c r="NVV5" s="177"/>
      <c r="NVW5" s="178"/>
      <c r="NVX5" s="178"/>
      <c r="NVY5" s="177"/>
      <c r="NVZ5" s="178"/>
      <c r="NWA5" s="178"/>
      <c r="NWB5" s="177"/>
      <c r="NWC5" s="178"/>
      <c r="NWD5" s="178"/>
      <c r="NWE5" s="177"/>
      <c r="NWF5" s="178"/>
      <c r="NWG5" s="178"/>
      <c r="NWH5" s="177"/>
      <c r="NWI5" s="178"/>
      <c r="NWJ5" s="178"/>
      <c r="NWK5" s="177"/>
      <c r="NWL5" s="178"/>
      <c r="NWM5" s="178"/>
      <c r="NWN5" s="177"/>
      <c r="NWO5" s="178"/>
      <c r="NWP5" s="178"/>
      <c r="NWQ5" s="177"/>
      <c r="NWR5" s="178"/>
      <c r="NWS5" s="178"/>
      <c r="NWT5" s="177"/>
      <c r="NWU5" s="178"/>
      <c r="NWV5" s="178"/>
      <c r="NWW5" s="177"/>
      <c r="NWX5" s="178"/>
      <c r="NWY5" s="178"/>
      <c r="NWZ5" s="177"/>
      <c r="NXA5" s="178"/>
      <c r="NXB5" s="178"/>
      <c r="NXC5" s="177"/>
      <c r="NXD5" s="178"/>
      <c r="NXE5" s="178"/>
      <c r="NXF5" s="177"/>
      <c r="NXG5" s="178"/>
      <c r="NXH5" s="178"/>
      <c r="NXI5" s="177"/>
      <c r="NXJ5" s="178"/>
      <c r="NXK5" s="178"/>
      <c r="NXL5" s="177"/>
      <c r="NXM5" s="178"/>
      <c r="NXN5" s="178"/>
      <c r="NXO5" s="177"/>
      <c r="NXP5" s="178"/>
      <c r="NXQ5" s="178"/>
      <c r="NXR5" s="177"/>
      <c r="NXS5" s="178"/>
      <c r="NXT5" s="178"/>
      <c r="NXU5" s="177"/>
      <c r="NXV5" s="178"/>
      <c r="NXW5" s="178"/>
      <c r="NXX5" s="177"/>
      <c r="NXY5" s="178"/>
      <c r="NXZ5" s="178"/>
      <c r="NYA5" s="177"/>
      <c r="NYB5" s="178"/>
      <c r="NYC5" s="178"/>
      <c r="NYD5" s="177"/>
      <c r="NYE5" s="178"/>
      <c r="NYF5" s="178"/>
      <c r="NYG5" s="177"/>
      <c r="NYH5" s="178"/>
      <c r="NYI5" s="178"/>
      <c r="NYJ5" s="177"/>
      <c r="NYK5" s="178"/>
      <c r="NYL5" s="178"/>
      <c r="NYM5" s="177"/>
      <c r="NYN5" s="178"/>
      <c r="NYO5" s="178"/>
      <c r="NYP5" s="177"/>
      <c r="NYQ5" s="178"/>
      <c r="NYR5" s="178"/>
      <c r="NYS5" s="177"/>
      <c r="NYT5" s="178"/>
      <c r="NYU5" s="178"/>
      <c r="NYV5" s="177"/>
      <c r="NYW5" s="178"/>
      <c r="NYX5" s="178"/>
      <c r="NYY5" s="177"/>
      <c r="NYZ5" s="178"/>
      <c r="NZA5" s="178"/>
      <c r="NZB5" s="177"/>
      <c r="NZC5" s="178"/>
      <c r="NZD5" s="178"/>
      <c r="NZE5" s="177"/>
      <c r="NZF5" s="178"/>
      <c r="NZG5" s="178"/>
      <c r="NZH5" s="177"/>
      <c r="NZI5" s="178"/>
      <c r="NZJ5" s="178"/>
      <c r="NZK5" s="177"/>
      <c r="NZL5" s="178"/>
      <c r="NZM5" s="178"/>
      <c r="NZN5" s="177"/>
      <c r="NZO5" s="178"/>
      <c r="NZP5" s="178"/>
      <c r="NZQ5" s="177"/>
      <c r="NZR5" s="178"/>
      <c r="NZS5" s="178"/>
      <c r="NZT5" s="177"/>
      <c r="NZU5" s="178"/>
      <c r="NZV5" s="178"/>
      <c r="NZW5" s="177"/>
      <c r="NZX5" s="178"/>
      <c r="NZY5" s="178"/>
      <c r="NZZ5" s="177"/>
      <c r="OAA5" s="178"/>
      <c r="OAB5" s="178"/>
      <c r="OAC5" s="177"/>
      <c r="OAD5" s="178"/>
      <c r="OAE5" s="178"/>
      <c r="OAF5" s="177"/>
      <c r="OAG5" s="178"/>
      <c r="OAH5" s="178"/>
      <c r="OAI5" s="177"/>
      <c r="OAJ5" s="178"/>
      <c r="OAK5" s="178"/>
      <c r="OAL5" s="177"/>
      <c r="OAM5" s="178"/>
      <c r="OAN5" s="178"/>
      <c r="OAO5" s="177"/>
      <c r="OAP5" s="178"/>
      <c r="OAQ5" s="178"/>
      <c r="OAR5" s="177"/>
      <c r="OAS5" s="178"/>
      <c r="OAT5" s="178"/>
      <c r="OAU5" s="177"/>
      <c r="OAV5" s="178"/>
      <c r="OAW5" s="178"/>
      <c r="OAX5" s="177"/>
      <c r="OAY5" s="178"/>
      <c r="OAZ5" s="178"/>
      <c r="OBA5" s="177"/>
      <c r="OBB5" s="178"/>
      <c r="OBC5" s="178"/>
      <c r="OBD5" s="177"/>
      <c r="OBE5" s="178"/>
      <c r="OBF5" s="178"/>
      <c r="OBG5" s="177"/>
      <c r="OBH5" s="178"/>
      <c r="OBI5" s="178"/>
      <c r="OBJ5" s="177"/>
      <c r="OBK5" s="178"/>
      <c r="OBL5" s="178"/>
      <c r="OBM5" s="177"/>
      <c r="OBN5" s="178"/>
      <c r="OBO5" s="178"/>
      <c r="OBP5" s="177"/>
      <c r="OBQ5" s="178"/>
      <c r="OBR5" s="178"/>
      <c r="OBS5" s="177"/>
      <c r="OBT5" s="178"/>
      <c r="OBU5" s="178"/>
      <c r="OBV5" s="177"/>
      <c r="OBW5" s="178"/>
      <c r="OBX5" s="178"/>
      <c r="OBY5" s="177"/>
      <c r="OBZ5" s="178"/>
      <c r="OCA5" s="178"/>
      <c r="OCB5" s="177"/>
      <c r="OCC5" s="178"/>
      <c r="OCD5" s="178"/>
      <c r="OCE5" s="177"/>
      <c r="OCF5" s="178"/>
      <c r="OCG5" s="178"/>
      <c r="OCH5" s="177"/>
      <c r="OCI5" s="178"/>
      <c r="OCJ5" s="178"/>
      <c r="OCK5" s="177"/>
      <c r="OCL5" s="178"/>
      <c r="OCM5" s="178"/>
      <c r="OCN5" s="177"/>
      <c r="OCO5" s="178"/>
      <c r="OCP5" s="178"/>
      <c r="OCQ5" s="177"/>
      <c r="OCR5" s="178"/>
      <c r="OCS5" s="178"/>
      <c r="OCT5" s="177"/>
      <c r="OCU5" s="178"/>
      <c r="OCV5" s="178"/>
      <c r="OCW5" s="177"/>
      <c r="OCX5" s="178"/>
      <c r="OCY5" s="178"/>
      <c r="OCZ5" s="177"/>
      <c r="ODA5" s="178"/>
      <c r="ODB5" s="178"/>
      <c r="ODC5" s="177"/>
      <c r="ODD5" s="178"/>
      <c r="ODE5" s="178"/>
      <c r="ODF5" s="177"/>
      <c r="ODG5" s="178"/>
      <c r="ODH5" s="178"/>
      <c r="ODI5" s="177"/>
      <c r="ODJ5" s="178"/>
      <c r="ODK5" s="178"/>
      <c r="ODL5" s="177"/>
      <c r="ODM5" s="178"/>
      <c r="ODN5" s="178"/>
      <c r="ODO5" s="177"/>
      <c r="ODP5" s="178"/>
      <c r="ODQ5" s="178"/>
      <c r="ODR5" s="177"/>
      <c r="ODS5" s="178"/>
      <c r="ODT5" s="178"/>
      <c r="ODU5" s="177"/>
      <c r="ODV5" s="178"/>
      <c r="ODW5" s="178"/>
      <c r="ODX5" s="177"/>
      <c r="ODY5" s="178"/>
      <c r="ODZ5" s="178"/>
      <c r="OEA5" s="177"/>
      <c r="OEB5" s="178"/>
      <c r="OEC5" s="178"/>
      <c r="OED5" s="177"/>
      <c r="OEE5" s="178"/>
      <c r="OEF5" s="178"/>
      <c r="OEG5" s="177"/>
      <c r="OEH5" s="178"/>
      <c r="OEI5" s="178"/>
      <c r="OEJ5" s="177"/>
      <c r="OEK5" s="178"/>
      <c r="OEL5" s="178"/>
      <c r="OEM5" s="177"/>
      <c r="OEN5" s="178"/>
      <c r="OEO5" s="178"/>
      <c r="OEP5" s="177"/>
      <c r="OEQ5" s="178"/>
      <c r="OER5" s="178"/>
      <c r="OES5" s="177"/>
      <c r="OET5" s="178"/>
      <c r="OEU5" s="178"/>
      <c r="OEV5" s="177"/>
      <c r="OEW5" s="178"/>
      <c r="OEX5" s="178"/>
      <c r="OEY5" s="177"/>
      <c r="OEZ5" s="178"/>
      <c r="OFA5" s="178"/>
      <c r="OFB5" s="177"/>
      <c r="OFC5" s="178"/>
      <c r="OFD5" s="178"/>
      <c r="OFE5" s="177"/>
      <c r="OFF5" s="178"/>
      <c r="OFG5" s="178"/>
      <c r="OFH5" s="177"/>
      <c r="OFI5" s="178"/>
      <c r="OFJ5" s="178"/>
      <c r="OFK5" s="177"/>
      <c r="OFL5" s="178"/>
      <c r="OFM5" s="178"/>
      <c r="OFN5" s="177"/>
      <c r="OFO5" s="178"/>
      <c r="OFP5" s="178"/>
      <c r="OFQ5" s="177"/>
      <c r="OFR5" s="178"/>
      <c r="OFS5" s="178"/>
      <c r="OFT5" s="177"/>
      <c r="OFU5" s="178"/>
      <c r="OFV5" s="178"/>
      <c r="OFW5" s="177"/>
      <c r="OFX5" s="178"/>
      <c r="OFY5" s="178"/>
      <c r="OFZ5" s="177"/>
      <c r="OGA5" s="178"/>
      <c r="OGB5" s="178"/>
      <c r="OGC5" s="177"/>
      <c r="OGD5" s="178"/>
      <c r="OGE5" s="178"/>
      <c r="OGF5" s="177"/>
      <c r="OGG5" s="178"/>
      <c r="OGH5" s="178"/>
      <c r="OGI5" s="177"/>
      <c r="OGJ5" s="178"/>
      <c r="OGK5" s="178"/>
      <c r="OGL5" s="177"/>
      <c r="OGM5" s="178"/>
      <c r="OGN5" s="178"/>
      <c r="OGO5" s="177"/>
      <c r="OGP5" s="178"/>
      <c r="OGQ5" s="178"/>
      <c r="OGR5" s="177"/>
      <c r="OGS5" s="178"/>
      <c r="OGT5" s="178"/>
      <c r="OGU5" s="177"/>
      <c r="OGV5" s="178"/>
      <c r="OGW5" s="178"/>
      <c r="OGX5" s="177"/>
      <c r="OGY5" s="178"/>
      <c r="OGZ5" s="178"/>
      <c r="OHA5" s="177"/>
      <c r="OHB5" s="178"/>
      <c r="OHC5" s="178"/>
      <c r="OHD5" s="177"/>
      <c r="OHE5" s="178"/>
      <c r="OHF5" s="178"/>
      <c r="OHG5" s="177"/>
      <c r="OHH5" s="178"/>
      <c r="OHI5" s="178"/>
      <c r="OHJ5" s="177"/>
      <c r="OHK5" s="178"/>
      <c r="OHL5" s="178"/>
      <c r="OHM5" s="177"/>
      <c r="OHN5" s="178"/>
      <c r="OHO5" s="178"/>
      <c r="OHP5" s="177"/>
      <c r="OHQ5" s="178"/>
      <c r="OHR5" s="178"/>
      <c r="OHS5" s="177"/>
      <c r="OHT5" s="178"/>
      <c r="OHU5" s="178"/>
      <c r="OHV5" s="177"/>
      <c r="OHW5" s="178"/>
      <c r="OHX5" s="178"/>
      <c r="OHY5" s="177"/>
      <c r="OHZ5" s="178"/>
      <c r="OIA5" s="178"/>
      <c r="OIB5" s="177"/>
      <c r="OIC5" s="178"/>
      <c r="OID5" s="178"/>
      <c r="OIE5" s="177"/>
      <c r="OIF5" s="178"/>
      <c r="OIG5" s="178"/>
      <c r="OIH5" s="177"/>
      <c r="OII5" s="178"/>
      <c r="OIJ5" s="178"/>
      <c r="OIK5" s="177"/>
      <c r="OIL5" s="178"/>
      <c r="OIM5" s="178"/>
      <c r="OIN5" s="177"/>
      <c r="OIO5" s="178"/>
      <c r="OIP5" s="178"/>
      <c r="OIQ5" s="177"/>
      <c r="OIR5" s="178"/>
      <c r="OIS5" s="178"/>
      <c r="OIT5" s="177"/>
      <c r="OIU5" s="178"/>
      <c r="OIV5" s="178"/>
      <c r="OIW5" s="177"/>
      <c r="OIX5" s="178"/>
      <c r="OIY5" s="178"/>
      <c r="OIZ5" s="177"/>
      <c r="OJA5" s="178"/>
      <c r="OJB5" s="178"/>
      <c r="OJC5" s="177"/>
      <c r="OJD5" s="178"/>
      <c r="OJE5" s="178"/>
      <c r="OJF5" s="177"/>
      <c r="OJG5" s="178"/>
      <c r="OJH5" s="178"/>
      <c r="OJI5" s="177"/>
      <c r="OJJ5" s="178"/>
      <c r="OJK5" s="178"/>
      <c r="OJL5" s="177"/>
      <c r="OJM5" s="178"/>
      <c r="OJN5" s="178"/>
      <c r="OJO5" s="177"/>
      <c r="OJP5" s="178"/>
      <c r="OJQ5" s="178"/>
      <c r="OJR5" s="177"/>
      <c r="OJS5" s="178"/>
      <c r="OJT5" s="178"/>
      <c r="OJU5" s="177"/>
      <c r="OJV5" s="178"/>
      <c r="OJW5" s="178"/>
      <c r="OJX5" s="177"/>
      <c r="OJY5" s="178"/>
      <c r="OJZ5" s="178"/>
      <c r="OKA5" s="177"/>
      <c r="OKB5" s="178"/>
      <c r="OKC5" s="178"/>
      <c r="OKD5" s="177"/>
      <c r="OKE5" s="178"/>
      <c r="OKF5" s="178"/>
      <c r="OKG5" s="177"/>
      <c r="OKH5" s="178"/>
      <c r="OKI5" s="178"/>
      <c r="OKJ5" s="177"/>
      <c r="OKK5" s="178"/>
      <c r="OKL5" s="178"/>
      <c r="OKM5" s="177"/>
      <c r="OKN5" s="178"/>
      <c r="OKO5" s="178"/>
      <c r="OKP5" s="177"/>
      <c r="OKQ5" s="178"/>
      <c r="OKR5" s="178"/>
      <c r="OKS5" s="177"/>
      <c r="OKT5" s="178"/>
      <c r="OKU5" s="178"/>
      <c r="OKV5" s="177"/>
      <c r="OKW5" s="178"/>
      <c r="OKX5" s="178"/>
      <c r="OKY5" s="177"/>
      <c r="OKZ5" s="178"/>
      <c r="OLA5" s="178"/>
      <c r="OLB5" s="177"/>
      <c r="OLC5" s="178"/>
      <c r="OLD5" s="178"/>
      <c r="OLE5" s="177"/>
      <c r="OLF5" s="178"/>
      <c r="OLG5" s="178"/>
      <c r="OLH5" s="177"/>
      <c r="OLI5" s="178"/>
      <c r="OLJ5" s="178"/>
      <c r="OLK5" s="177"/>
      <c r="OLL5" s="178"/>
      <c r="OLM5" s="178"/>
      <c r="OLN5" s="177"/>
      <c r="OLO5" s="178"/>
      <c r="OLP5" s="178"/>
      <c r="OLQ5" s="177"/>
      <c r="OLR5" s="178"/>
      <c r="OLS5" s="178"/>
      <c r="OLT5" s="177"/>
      <c r="OLU5" s="178"/>
      <c r="OLV5" s="178"/>
      <c r="OLW5" s="177"/>
      <c r="OLX5" s="178"/>
      <c r="OLY5" s="178"/>
      <c r="OLZ5" s="177"/>
      <c r="OMA5" s="178"/>
      <c r="OMB5" s="178"/>
      <c r="OMC5" s="177"/>
      <c r="OMD5" s="178"/>
      <c r="OME5" s="178"/>
      <c r="OMF5" s="177"/>
      <c r="OMG5" s="178"/>
      <c r="OMH5" s="178"/>
      <c r="OMI5" s="177"/>
      <c r="OMJ5" s="178"/>
      <c r="OMK5" s="178"/>
      <c r="OML5" s="177"/>
      <c r="OMM5" s="178"/>
      <c r="OMN5" s="178"/>
      <c r="OMO5" s="177"/>
      <c r="OMP5" s="178"/>
      <c r="OMQ5" s="178"/>
      <c r="OMR5" s="177"/>
      <c r="OMS5" s="178"/>
      <c r="OMT5" s="178"/>
      <c r="OMU5" s="177"/>
      <c r="OMV5" s="178"/>
      <c r="OMW5" s="178"/>
      <c r="OMX5" s="177"/>
      <c r="OMY5" s="178"/>
      <c r="OMZ5" s="178"/>
      <c r="ONA5" s="177"/>
      <c r="ONB5" s="178"/>
      <c r="ONC5" s="178"/>
      <c r="OND5" s="177"/>
      <c r="ONE5" s="178"/>
      <c r="ONF5" s="178"/>
      <c r="ONG5" s="177"/>
      <c r="ONH5" s="178"/>
      <c r="ONI5" s="178"/>
      <c r="ONJ5" s="177"/>
      <c r="ONK5" s="178"/>
      <c r="ONL5" s="178"/>
      <c r="ONM5" s="177"/>
      <c r="ONN5" s="178"/>
      <c r="ONO5" s="178"/>
      <c r="ONP5" s="177"/>
      <c r="ONQ5" s="178"/>
      <c r="ONR5" s="178"/>
      <c r="ONS5" s="177"/>
      <c r="ONT5" s="178"/>
      <c r="ONU5" s="178"/>
      <c r="ONV5" s="177"/>
      <c r="ONW5" s="178"/>
      <c r="ONX5" s="178"/>
      <c r="ONY5" s="177"/>
      <c r="ONZ5" s="178"/>
      <c r="OOA5" s="178"/>
      <c r="OOB5" s="177"/>
      <c r="OOC5" s="178"/>
      <c r="OOD5" s="178"/>
      <c r="OOE5" s="177"/>
      <c r="OOF5" s="178"/>
      <c r="OOG5" s="178"/>
      <c r="OOH5" s="177"/>
      <c r="OOI5" s="178"/>
      <c r="OOJ5" s="178"/>
      <c r="OOK5" s="177"/>
      <c r="OOL5" s="178"/>
      <c r="OOM5" s="178"/>
      <c r="OON5" s="177"/>
      <c r="OOO5" s="178"/>
      <c r="OOP5" s="178"/>
      <c r="OOQ5" s="177"/>
      <c r="OOR5" s="178"/>
      <c r="OOS5" s="178"/>
      <c r="OOT5" s="177"/>
      <c r="OOU5" s="178"/>
      <c r="OOV5" s="178"/>
      <c r="OOW5" s="177"/>
      <c r="OOX5" s="178"/>
      <c r="OOY5" s="178"/>
      <c r="OOZ5" s="177"/>
      <c r="OPA5" s="178"/>
      <c r="OPB5" s="178"/>
      <c r="OPC5" s="177"/>
      <c r="OPD5" s="178"/>
      <c r="OPE5" s="178"/>
      <c r="OPF5" s="177"/>
      <c r="OPG5" s="178"/>
      <c r="OPH5" s="178"/>
      <c r="OPI5" s="177"/>
      <c r="OPJ5" s="178"/>
      <c r="OPK5" s="178"/>
      <c r="OPL5" s="177"/>
      <c r="OPM5" s="178"/>
      <c r="OPN5" s="178"/>
      <c r="OPO5" s="177"/>
      <c r="OPP5" s="178"/>
      <c r="OPQ5" s="178"/>
      <c r="OPR5" s="177"/>
      <c r="OPS5" s="178"/>
      <c r="OPT5" s="178"/>
      <c r="OPU5" s="177"/>
      <c r="OPV5" s="178"/>
      <c r="OPW5" s="178"/>
      <c r="OPX5" s="177"/>
      <c r="OPY5" s="178"/>
      <c r="OPZ5" s="178"/>
      <c r="OQA5" s="177"/>
      <c r="OQB5" s="178"/>
      <c r="OQC5" s="178"/>
      <c r="OQD5" s="177"/>
      <c r="OQE5" s="178"/>
      <c r="OQF5" s="178"/>
      <c r="OQG5" s="177"/>
      <c r="OQH5" s="178"/>
      <c r="OQI5" s="178"/>
      <c r="OQJ5" s="177"/>
      <c r="OQK5" s="178"/>
      <c r="OQL5" s="178"/>
      <c r="OQM5" s="177"/>
      <c r="OQN5" s="178"/>
      <c r="OQO5" s="178"/>
      <c r="OQP5" s="177"/>
      <c r="OQQ5" s="178"/>
      <c r="OQR5" s="178"/>
      <c r="OQS5" s="177"/>
      <c r="OQT5" s="178"/>
      <c r="OQU5" s="178"/>
      <c r="OQV5" s="177"/>
      <c r="OQW5" s="178"/>
      <c r="OQX5" s="178"/>
      <c r="OQY5" s="177"/>
      <c r="OQZ5" s="178"/>
      <c r="ORA5" s="178"/>
      <c r="ORB5" s="177"/>
      <c r="ORC5" s="178"/>
      <c r="ORD5" s="178"/>
      <c r="ORE5" s="177"/>
      <c r="ORF5" s="178"/>
      <c r="ORG5" s="178"/>
      <c r="ORH5" s="177"/>
      <c r="ORI5" s="178"/>
      <c r="ORJ5" s="178"/>
      <c r="ORK5" s="177"/>
      <c r="ORL5" s="178"/>
      <c r="ORM5" s="178"/>
      <c r="ORN5" s="177"/>
      <c r="ORO5" s="178"/>
      <c r="ORP5" s="178"/>
      <c r="ORQ5" s="177"/>
      <c r="ORR5" s="178"/>
      <c r="ORS5" s="178"/>
      <c r="ORT5" s="177"/>
      <c r="ORU5" s="178"/>
      <c r="ORV5" s="178"/>
      <c r="ORW5" s="177"/>
      <c r="ORX5" s="178"/>
      <c r="ORY5" s="178"/>
      <c r="ORZ5" s="177"/>
      <c r="OSA5" s="178"/>
      <c r="OSB5" s="178"/>
      <c r="OSC5" s="177"/>
      <c r="OSD5" s="178"/>
      <c r="OSE5" s="178"/>
      <c r="OSF5" s="177"/>
      <c r="OSG5" s="178"/>
      <c r="OSH5" s="178"/>
      <c r="OSI5" s="177"/>
      <c r="OSJ5" s="178"/>
      <c r="OSK5" s="178"/>
      <c r="OSL5" s="177"/>
      <c r="OSM5" s="178"/>
      <c r="OSN5" s="178"/>
      <c r="OSO5" s="177"/>
      <c r="OSP5" s="178"/>
      <c r="OSQ5" s="178"/>
      <c r="OSR5" s="177"/>
      <c r="OSS5" s="178"/>
      <c r="OST5" s="178"/>
      <c r="OSU5" s="177"/>
      <c r="OSV5" s="178"/>
      <c r="OSW5" s="178"/>
      <c r="OSX5" s="177"/>
      <c r="OSY5" s="178"/>
      <c r="OSZ5" s="178"/>
      <c r="OTA5" s="177"/>
      <c r="OTB5" s="178"/>
      <c r="OTC5" s="178"/>
      <c r="OTD5" s="177"/>
      <c r="OTE5" s="178"/>
      <c r="OTF5" s="178"/>
      <c r="OTG5" s="177"/>
      <c r="OTH5" s="178"/>
      <c r="OTI5" s="178"/>
      <c r="OTJ5" s="177"/>
      <c r="OTK5" s="178"/>
      <c r="OTL5" s="178"/>
      <c r="OTM5" s="177"/>
      <c r="OTN5" s="178"/>
      <c r="OTO5" s="178"/>
      <c r="OTP5" s="177"/>
      <c r="OTQ5" s="178"/>
      <c r="OTR5" s="178"/>
      <c r="OTS5" s="177"/>
      <c r="OTT5" s="178"/>
      <c r="OTU5" s="178"/>
      <c r="OTV5" s="177"/>
      <c r="OTW5" s="178"/>
      <c r="OTX5" s="178"/>
      <c r="OTY5" s="177"/>
      <c r="OTZ5" s="178"/>
      <c r="OUA5" s="178"/>
      <c r="OUB5" s="177"/>
      <c r="OUC5" s="178"/>
      <c r="OUD5" s="178"/>
      <c r="OUE5" s="177"/>
      <c r="OUF5" s="178"/>
      <c r="OUG5" s="178"/>
      <c r="OUH5" s="177"/>
      <c r="OUI5" s="178"/>
      <c r="OUJ5" s="178"/>
      <c r="OUK5" s="177"/>
      <c r="OUL5" s="178"/>
      <c r="OUM5" s="178"/>
      <c r="OUN5" s="177"/>
      <c r="OUO5" s="178"/>
      <c r="OUP5" s="178"/>
      <c r="OUQ5" s="177"/>
      <c r="OUR5" s="178"/>
      <c r="OUS5" s="178"/>
      <c r="OUT5" s="177"/>
      <c r="OUU5" s="178"/>
      <c r="OUV5" s="178"/>
      <c r="OUW5" s="177"/>
      <c r="OUX5" s="178"/>
      <c r="OUY5" s="178"/>
      <c r="OUZ5" s="177"/>
      <c r="OVA5" s="178"/>
      <c r="OVB5" s="178"/>
      <c r="OVC5" s="177"/>
      <c r="OVD5" s="178"/>
      <c r="OVE5" s="178"/>
      <c r="OVF5" s="177"/>
      <c r="OVG5" s="178"/>
      <c r="OVH5" s="178"/>
      <c r="OVI5" s="177"/>
      <c r="OVJ5" s="178"/>
      <c r="OVK5" s="178"/>
      <c r="OVL5" s="177"/>
      <c r="OVM5" s="178"/>
      <c r="OVN5" s="178"/>
      <c r="OVO5" s="177"/>
      <c r="OVP5" s="178"/>
      <c r="OVQ5" s="178"/>
      <c r="OVR5" s="177"/>
      <c r="OVS5" s="178"/>
      <c r="OVT5" s="178"/>
      <c r="OVU5" s="177"/>
      <c r="OVV5" s="178"/>
      <c r="OVW5" s="178"/>
      <c r="OVX5" s="177"/>
      <c r="OVY5" s="178"/>
      <c r="OVZ5" s="178"/>
      <c r="OWA5" s="177"/>
      <c r="OWB5" s="178"/>
      <c r="OWC5" s="178"/>
      <c r="OWD5" s="177"/>
      <c r="OWE5" s="178"/>
      <c r="OWF5" s="178"/>
      <c r="OWG5" s="177"/>
      <c r="OWH5" s="178"/>
      <c r="OWI5" s="178"/>
      <c r="OWJ5" s="177"/>
      <c r="OWK5" s="178"/>
      <c r="OWL5" s="178"/>
      <c r="OWM5" s="177"/>
      <c r="OWN5" s="178"/>
      <c r="OWO5" s="178"/>
      <c r="OWP5" s="177"/>
      <c r="OWQ5" s="178"/>
      <c r="OWR5" s="178"/>
      <c r="OWS5" s="177"/>
      <c r="OWT5" s="178"/>
      <c r="OWU5" s="178"/>
      <c r="OWV5" s="177"/>
      <c r="OWW5" s="178"/>
      <c r="OWX5" s="178"/>
      <c r="OWY5" s="177"/>
      <c r="OWZ5" s="178"/>
      <c r="OXA5" s="178"/>
      <c r="OXB5" s="177"/>
      <c r="OXC5" s="178"/>
      <c r="OXD5" s="178"/>
      <c r="OXE5" s="177"/>
      <c r="OXF5" s="178"/>
      <c r="OXG5" s="178"/>
      <c r="OXH5" s="177"/>
      <c r="OXI5" s="178"/>
      <c r="OXJ5" s="178"/>
      <c r="OXK5" s="177"/>
      <c r="OXL5" s="178"/>
      <c r="OXM5" s="178"/>
      <c r="OXN5" s="177"/>
      <c r="OXO5" s="178"/>
      <c r="OXP5" s="178"/>
      <c r="OXQ5" s="177"/>
      <c r="OXR5" s="178"/>
      <c r="OXS5" s="178"/>
      <c r="OXT5" s="177"/>
      <c r="OXU5" s="178"/>
      <c r="OXV5" s="178"/>
      <c r="OXW5" s="177"/>
      <c r="OXX5" s="178"/>
      <c r="OXY5" s="178"/>
      <c r="OXZ5" s="177"/>
      <c r="OYA5" s="178"/>
      <c r="OYB5" s="178"/>
      <c r="OYC5" s="177"/>
      <c r="OYD5" s="178"/>
      <c r="OYE5" s="178"/>
      <c r="OYF5" s="177"/>
      <c r="OYG5" s="178"/>
      <c r="OYH5" s="178"/>
      <c r="OYI5" s="177"/>
      <c r="OYJ5" s="178"/>
      <c r="OYK5" s="178"/>
      <c r="OYL5" s="177"/>
      <c r="OYM5" s="178"/>
      <c r="OYN5" s="178"/>
      <c r="OYO5" s="177"/>
      <c r="OYP5" s="178"/>
      <c r="OYQ5" s="178"/>
      <c r="OYR5" s="177"/>
      <c r="OYS5" s="178"/>
      <c r="OYT5" s="178"/>
      <c r="OYU5" s="177"/>
      <c r="OYV5" s="178"/>
      <c r="OYW5" s="178"/>
      <c r="OYX5" s="177"/>
      <c r="OYY5" s="178"/>
      <c r="OYZ5" s="178"/>
      <c r="OZA5" s="177"/>
      <c r="OZB5" s="178"/>
      <c r="OZC5" s="178"/>
      <c r="OZD5" s="177"/>
      <c r="OZE5" s="178"/>
      <c r="OZF5" s="178"/>
      <c r="OZG5" s="177"/>
      <c r="OZH5" s="178"/>
      <c r="OZI5" s="178"/>
      <c r="OZJ5" s="177"/>
      <c r="OZK5" s="178"/>
      <c r="OZL5" s="178"/>
      <c r="OZM5" s="177"/>
      <c r="OZN5" s="178"/>
      <c r="OZO5" s="178"/>
      <c r="OZP5" s="177"/>
      <c r="OZQ5" s="178"/>
      <c r="OZR5" s="178"/>
      <c r="OZS5" s="177"/>
      <c r="OZT5" s="178"/>
      <c r="OZU5" s="178"/>
      <c r="OZV5" s="177"/>
      <c r="OZW5" s="178"/>
      <c r="OZX5" s="178"/>
      <c r="OZY5" s="177"/>
      <c r="OZZ5" s="178"/>
      <c r="PAA5" s="178"/>
      <c r="PAB5" s="177"/>
      <c r="PAC5" s="178"/>
      <c r="PAD5" s="178"/>
      <c r="PAE5" s="177"/>
      <c r="PAF5" s="178"/>
      <c r="PAG5" s="178"/>
      <c r="PAH5" s="177"/>
      <c r="PAI5" s="178"/>
      <c r="PAJ5" s="178"/>
      <c r="PAK5" s="177"/>
      <c r="PAL5" s="178"/>
      <c r="PAM5" s="178"/>
      <c r="PAN5" s="177"/>
      <c r="PAO5" s="178"/>
      <c r="PAP5" s="178"/>
      <c r="PAQ5" s="177"/>
      <c r="PAR5" s="178"/>
      <c r="PAS5" s="178"/>
      <c r="PAT5" s="177"/>
      <c r="PAU5" s="178"/>
      <c r="PAV5" s="178"/>
      <c r="PAW5" s="177"/>
      <c r="PAX5" s="178"/>
      <c r="PAY5" s="178"/>
      <c r="PAZ5" s="177"/>
      <c r="PBA5" s="178"/>
      <c r="PBB5" s="178"/>
      <c r="PBC5" s="177"/>
      <c r="PBD5" s="178"/>
      <c r="PBE5" s="178"/>
      <c r="PBF5" s="177"/>
      <c r="PBG5" s="178"/>
      <c r="PBH5" s="178"/>
      <c r="PBI5" s="177"/>
      <c r="PBJ5" s="178"/>
      <c r="PBK5" s="178"/>
      <c r="PBL5" s="177"/>
      <c r="PBM5" s="178"/>
      <c r="PBN5" s="178"/>
      <c r="PBO5" s="177"/>
      <c r="PBP5" s="178"/>
      <c r="PBQ5" s="178"/>
      <c r="PBR5" s="177"/>
      <c r="PBS5" s="178"/>
      <c r="PBT5" s="178"/>
      <c r="PBU5" s="177"/>
      <c r="PBV5" s="178"/>
      <c r="PBW5" s="178"/>
      <c r="PBX5" s="177"/>
      <c r="PBY5" s="178"/>
      <c r="PBZ5" s="178"/>
      <c r="PCA5" s="177"/>
      <c r="PCB5" s="178"/>
      <c r="PCC5" s="178"/>
      <c r="PCD5" s="177"/>
      <c r="PCE5" s="178"/>
      <c r="PCF5" s="178"/>
      <c r="PCG5" s="177"/>
      <c r="PCH5" s="178"/>
      <c r="PCI5" s="178"/>
      <c r="PCJ5" s="177"/>
      <c r="PCK5" s="178"/>
      <c r="PCL5" s="178"/>
      <c r="PCM5" s="177"/>
      <c r="PCN5" s="178"/>
      <c r="PCO5" s="178"/>
      <c r="PCP5" s="177"/>
      <c r="PCQ5" s="178"/>
      <c r="PCR5" s="178"/>
      <c r="PCS5" s="177"/>
      <c r="PCT5" s="178"/>
      <c r="PCU5" s="178"/>
      <c r="PCV5" s="177"/>
      <c r="PCW5" s="178"/>
      <c r="PCX5" s="178"/>
      <c r="PCY5" s="177"/>
      <c r="PCZ5" s="178"/>
      <c r="PDA5" s="178"/>
      <c r="PDB5" s="177"/>
      <c r="PDC5" s="178"/>
      <c r="PDD5" s="178"/>
      <c r="PDE5" s="177"/>
      <c r="PDF5" s="178"/>
      <c r="PDG5" s="178"/>
      <c r="PDH5" s="177"/>
      <c r="PDI5" s="178"/>
      <c r="PDJ5" s="178"/>
      <c r="PDK5" s="177"/>
      <c r="PDL5" s="178"/>
      <c r="PDM5" s="178"/>
      <c r="PDN5" s="177"/>
      <c r="PDO5" s="178"/>
      <c r="PDP5" s="178"/>
      <c r="PDQ5" s="177"/>
      <c r="PDR5" s="178"/>
      <c r="PDS5" s="178"/>
      <c r="PDT5" s="177"/>
      <c r="PDU5" s="178"/>
      <c r="PDV5" s="178"/>
      <c r="PDW5" s="177"/>
      <c r="PDX5" s="178"/>
      <c r="PDY5" s="178"/>
      <c r="PDZ5" s="177"/>
      <c r="PEA5" s="178"/>
      <c r="PEB5" s="178"/>
      <c r="PEC5" s="177"/>
      <c r="PED5" s="178"/>
      <c r="PEE5" s="178"/>
      <c r="PEF5" s="177"/>
      <c r="PEG5" s="178"/>
      <c r="PEH5" s="178"/>
      <c r="PEI5" s="177"/>
      <c r="PEJ5" s="178"/>
      <c r="PEK5" s="178"/>
      <c r="PEL5" s="177"/>
      <c r="PEM5" s="178"/>
      <c r="PEN5" s="178"/>
      <c r="PEO5" s="177"/>
      <c r="PEP5" s="178"/>
      <c r="PEQ5" s="178"/>
      <c r="PER5" s="177"/>
      <c r="PES5" s="178"/>
      <c r="PET5" s="178"/>
      <c r="PEU5" s="177"/>
      <c r="PEV5" s="178"/>
      <c r="PEW5" s="178"/>
      <c r="PEX5" s="177"/>
      <c r="PEY5" s="178"/>
      <c r="PEZ5" s="178"/>
      <c r="PFA5" s="177"/>
      <c r="PFB5" s="178"/>
      <c r="PFC5" s="178"/>
      <c r="PFD5" s="177"/>
      <c r="PFE5" s="178"/>
      <c r="PFF5" s="178"/>
      <c r="PFG5" s="177"/>
      <c r="PFH5" s="178"/>
      <c r="PFI5" s="178"/>
      <c r="PFJ5" s="177"/>
      <c r="PFK5" s="178"/>
      <c r="PFL5" s="178"/>
      <c r="PFM5" s="177"/>
      <c r="PFN5" s="178"/>
      <c r="PFO5" s="178"/>
      <c r="PFP5" s="177"/>
      <c r="PFQ5" s="178"/>
      <c r="PFR5" s="178"/>
      <c r="PFS5" s="177"/>
      <c r="PFT5" s="178"/>
      <c r="PFU5" s="178"/>
      <c r="PFV5" s="177"/>
      <c r="PFW5" s="178"/>
      <c r="PFX5" s="178"/>
      <c r="PFY5" s="177"/>
      <c r="PFZ5" s="178"/>
      <c r="PGA5" s="178"/>
      <c r="PGB5" s="177"/>
      <c r="PGC5" s="178"/>
      <c r="PGD5" s="178"/>
      <c r="PGE5" s="177"/>
      <c r="PGF5" s="178"/>
      <c r="PGG5" s="178"/>
      <c r="PGH5" s="177"/>
      <c r="PGI5" s="178"/>
      <c r="PGJ5" s="178"/>
      <c r="PGK5" s="177"/>
      <c r="PGL5" s="178"/>
      <c r="PGM5" s="178"/>
      <c r="PGN5" s="177"/>
      <c r="PGO5" s="178"/>
      <c r="PGP5" s="178"/>
      <c r="PGQ5" s="177"/>
      <c r="PGR5" s="178"/>
      <c r="PGS5" s="178"/>
      <c r="PGT5" s="177"/>
      <c r="PGU5" s="178"/>
      <c r="PGV5" s="178"/>
      <c r="PGW5" s="177"/>
      <c r="PGX5" s="178"/>
      <c r="PGY5" s="178"/>
      <c r="PGZ5" s="177"/>
      <c r="PHA5" s="178"/>
      <c r="PHB5" s="178"/>
      <c r="PHC5" s="177"/>
      <c r="PHD5" s="178"/>
      <c r="PHE5" s="178"/>
      <c r="PHF5" s="177"/>
      <c r="PHG5" s="178"/>
      <c r="PHH5" s="178"/>
      <c r="PHI5" s="177"/>
      <c r="PHJ5" s="178"/>
      <c r="PHK5" s="178"/>
      <c r="PHL5" s="177"/>
      <c r="PHM5" s="178"/>
      <c r="PHN5" s="178"/>
      <c r="PHO5" s="177"/>
      <c r="PHP5" s="178"/>
      <c r="PHQ5" s="178"/>
      <c r="PHR5" s="177"/>
      <c r="PHS5" s="178"/>
      <c r="PHT5" s="178"/>
      <c r="PHU5" s="177"/>
      <c r="PHV5" s="178"/>
      <c r="PHW5" s="178"/>
      <c r="PHX5" s="177"/>
      <c r="PHY5" s="178"/>
      <c r="PHZ5" s="178"/>
      <c r="PIA5" s="177"/>
      <c r="PIB5" s="178"/>
      <c r="PIC5" s="178"/>
      <c r="PID5" s="177"/>
      <c r="PIE5" s="178"/>
      <c r="PIF5" s="178"/>
      <c r="PIG5" s="177"/>
      <c r="PIH5" s="178"/>
      <c r="PII5" s="178"/>
      <c r="PIJ5" s="177"/>
      <c r="PIK5" s="178"/>
      <c r="PIL5" s="178"/>
      <c r="PIM5" s="177"/>
      <c r="PIN5" s="178"/>
      <c r="PIO5" s="178"/>
      <c r="PIP5" s="177"/>
      <c r="PIQ5" s="178"/>
      <c r="PIR5" s="178"/>
      <c r="PIS5" s="177"/>
      <c r="PIT5" s="178"/>
      <c r="PIU5" s="178"/>
      <c r="PIV5" s="177"/>
      <c r="PIW5" s="178"/>
      <c r="PIX5" s="178"/>
      <c r="PIY5" s="177"/>
      <c r="PIZ5" s="178"/>
      <c r="PJA5" s="178"/>
      <c r="PJB5" s="177"/>
      <c r="PJC5" s="178"/>
      <c r="PJD5" s="178"/>
      <c r="PJE5" s="177"/>
      <c r="PJF5" s="178"/>
      <c r="PJG5" s="178"/>
      <c r="PJH5" s="177"/>
      <c r="PJI5" s="178"/>
      <c r="PJJ5" s="178"/>
      <c r="PJK5" s="177"/>
      <c r="PJL5" s="178"/>
      <c r="PJM5" s="178"/>
      <c r="PJN5" s="177"/>
      <c r="PJO5" s="178"/>
      <c r="PJP5" s="178"/>
      <c r="PJQ5" s="177"/>
      <c r="PJR5" s="178"/>
      <c r="PJS5" s="178"/>
      <c r="PJT5" s="177"/>
      <c r="PJU5" s="178"/>
      <c r="PJV5" s="178"/>
      <c r="PJW5" s="177"/>
      <c r="PJX5" s="178"/>
      <c r="PJY5" s="178"/>
      <c r="PJZ5" s="177"/>
      <c r="PKA5" s="178"/>
      <c r="PKB5" s="178"/>
      <c r="PKC5" s="177"/>
      <c r="PKD5" s="178"/>
      <c r="PKE5" s="178"/>
      <c r="PKF5" s="177"/>
      <c r="PKG5" s="178"/>
      <c r="PKH5" s="178"/>
      <c r="PKI5" s="177"/>
      <c r="PKJ5" s="178"/>
      <c r="PKK5" s="178"/>
      <c r="PKL5" s="177"/>
      <c r="PKM5" s="178"/>
      <c r="PKN5" s="178"/>
      <c r="PKO5" s="177"/>
      <c r="PKP5" s="178"/>
      <c r="PKQ5" s="178"/>
      <c r="PKR5" s="177"/>
      <c r="PKS5" s="178"/>
      <c r="PKT5" s="178"/>
      <c r="PKU5" s="177"/>
      <c r="PKV5" s="178"/>
      <c r="PKW5" s="178"/>
      <c r="PKX5" s="177"/>
      <c r="PKY5" s="178"/>
      <c r="PKZ5" s="178"/>
      <c r="PLA5" s="177"/>
      <c r="PLB5" s="178"/>
      <c r="PLC5" s="178"/>
      <c r="PLD5" s="177"/>
      <c r="PLE5" s="178"/>
      <c r="PLF5" s="178"/>
      <c r="PLG5" s="177"/>
      <c r="PLH5" s="178"/>
      <c r="PLI5" s="178"/>
      <c r="PLJ5" s="177"/>
      <c r="PLK5" s="178"/>
      <c r="PLL5" s="178"/>
      <c r="PLM5" s="177"/>
      <c r="PLN5" s="178"/>
      <c r="PLO5" s="178"/>
      <c r="PLP5" s="177"/>
      <c r="PLQ5" s="178"/>
      <c r="PLR5" s="178"/>
      <c r="PLS5" s="177"/>
      <c r="PLT5" s="178"/>
      <c r="PLU5" s="178"/>
      <c r="PLV5" s="177"/>
      <c r="PLW5" s="178"/>
      <c r="PLX5" s="178"/>
      <c r="PLY5" s="177"/>
      <c r="PLZ5" s="178"/>
      <c r="PMA5" s="178"/>
      <c r="PMB5" s="177"/>
      <c r="PMC5" s="178"/>
      <c r="PMD5" s="178"/>
      <c r="PME5" s="177"/>
      <c r="PMF5" s="178"/>
      <c r="PMG5" s="178"/>
      <c r="PMH5" s="177"/>
      <c r="PMI5" s="178"/>
      <c r="PMJ5" s="178"/>
      <c r="PMK5" s="177"/>
      <c r="PML5" s="178"/>
      <c r="PMM5" s="178"/>
      <c r="PMN5" s="177"/>
      <c r="PMO5" s="178"/>
      <c r="PMP5" s="178"/>
      <c r="PMQ5" s="177"/>
      <c r="PMR5" s="178"/>
      <c r="PMS5" s="178"/>
      <c r="PMT5" s="177"/>
      <c r="PMU5" s="178"/>
      <c r="PMV5" s="178"/>
      <c r="PMW5" s="177"/>
      <c r="PMX5" s="178"/>
      <c r="PMY5" s="178"/>
      <c r="PMZ5" s="177"/>
      <c r="PNA5" s="178"/>
      <c r="PNB5" s="178"/>
      <c r="PNC5" s="177"/>
      <c r="PND5" s="178"/>
      <c r="PNE5" s="178"/>
      <c r="PNF5" s="177"/>
      <c r="PNG5" s="178"/>
      <c r="PNH5" s="178"/>
      <c r="PNI5" s="177"/>
      <c r="PNJ5" s="178"/>
      <c r="PNK5" s="178"/>
      <c r="PNL5" s="177"/>
      <c r="PNM5" s="178"/>
      <c r="PNN5" s="178"/>
      <c r="PNO5" s="177"/>
      <c r="PNP5" s="178"/>
      <c r="PNQ5" s="178"/>
      <c r="PNR5" s="177"/>
      <c r="PNS5" s="178"/>
      <c r="PNT5" s="178"/>
      <c r="PNU5" s="177"/>
      <c r="PNV5" s="178"/>
      <c r="PNW5" s="178"/>
      <c r="PNX5" s="177"/>
      <c r="PNY5" s="178"/>
      <c r="PNZ5" s="178"/>
      <c r="POA5" s="177"/>
      <c r="POB5" s="178"/>
      <c r="POC5" s="178"/>
      <c r="POD5" s="177"/>
      <c r="POE5" s="178"/>
      <c r="POF5" s="178"/>
      <c r="POG5" s="177"/>
      <c r="POH5" s="178"/>
      <c r="POI5" s="178"/>
      <c r="POJ5" s="177"/>
      <c r="POK5" s="178"/>
      <c r="POL5" s="178"/>
      <c r="POM5" s="177"/>
      <c r="PON5" s="178"/>
      <c r="POO5" s="178"/>
      <c r="POP5" s="177"/>
      <c r="POQ5" s="178"/>
      <c r="POR5" s="178"/>
      <c r="POS5" s="177"/>
      <c r="POT5" s="178"/>
      <c r="POU5" s="178"/>
      <c r="POV5" s="177"/>
      <c r="POW5" s="178"/>
      <c r="POX5" s="178"/>
      <c r="POY5" s="177"/>
      <c r="POZ5" s="178"/>
      <c r="PPA5" s="178"/>
      <c r="PPB5" s="177"/>
      <c r="PPC5" s="178"/>
      <c r="PPD5" s="178"/>
      <c r="PPE5" s="177"/>
      <c r="PPF5" s="178"/>
      <c r="PPG5" s="178"/>
      <c r="PPH5" s="177"/>
      <c r="PPI5" s="178"/>
      <c r="PPJ5" s="178"/>
      <c r="PPK5" s="177"/>
      <c r="PPL5" s="178"/>
      <c r="PPM5" s="178"/>
      <c r="PPN5" s="177"/>
      <c r="PPO5" s="178"/>
      <c r="PPP5" s="178"/>
      <c r="PPQ5" s="177"/>
      <c r="PPR5" s="178"/>
      <c r="PPS5" s="178"/>
      <c r="PPT5" s="177"/>
      <c r="PPU5" s="178"/>
      <c r="PPV5" s="178"/>
      <c r="PPW5" s="177"/>
      <c r="PPX5" s="178"/>
      <c r="PPY5" s="178"/>
      <c r="PPZ5" s="177"/>
      <c r="PQA5" s="178"/>
      <c r="PQB5" s="178"/>
      <c r="PQC5" s="177"/>
      <c r="PQD5" s="178"/>
      <c r="PQE5" s="178"/>
      <c r="PQF5" s="177"/>
      <c r="PQG5" s="178"/>
      <c r="PQH5" s="178"/>
      <c r="PQI5" s="177"/>
      <c r="PQJ5" s="178"/>
      <c r="PQK5" s="178"/>
      <c r="PQL5" s="177"/>
      <c r="PQM5" s="178"/>
      <c r="PQN5" s="178"/>
      <c r="PQO5" s="177"/>
      <c r="PQP5" s="178"/>
      <c r="PQQ5" s="178"/>
      <c r="PQR5" s="177"/>
      <c r="PQS5" s="178"/>
      <c r="PQT5" s="178"/>
      <c r="PQU5" s="177"/>
      <c r="PQV5" s="178"/>
      <c r="PQW5" s="178"/>
      <c r="PQX5" s="177"/>
      <c r="PQY5" s="178"/>
      <c r="PQZ5" s="178"/>
      <c r="PRA5" s="177"/>
      <c r="PRB5" s="178"/>
      <c r="PRC5" s="178"/>
      <c r="PRD5" s="177"/>
      <c r="PRE5" s="178"/>
      <c r="PRF5" s="178"/>
      <c r="PRG5" s="177"/>
      <c r="PRH5" s="178"/>
      <c r="PRI5" s="178"/>
      <c r="PRJ5" s="177"/>
      <c r="PRK5" s="178"/>
      <c r="PRL5" s="178"/>
      <c r="PRM5" s="177"/>
      <c r="PRN5" s="178"/>
      <c r="PRO5" s="178"/>
      <c r="PRP5" s="177"/>
      <c r="PRQ5" s="178"/>
      <c r="PRR5" s="178"/>
      <c r="PRS5" s="177"/>
      <c r="PRT5" s="178"/>
      <c r="PRU5" s="178"/>
      <c r="PRV5" s="177"/>
      <c r="PRW5" s="178"/>
      <c r="PRX5" s="178"/>
      <c r="PRY5" s="177"/>
      <c r="PRZ5" s="178"/>
      <c r="PSA5" s="178"/>
      <c r="PSB5" s="177"/>
      <c r="PSC5" s="178"/>
      <c r="PSD5" s="178"/>
      <c r="PSE5" s="177"/>
      <c r="PSF5" s="178"/>
      <c r="PSG5" s="178"/>
      <c r="PSH5" s="177"/>
      <c r="PSI5" s="178"/>
      <c r="PSJ5" s="178"/>
      <c r="PSK5" s="177"/>
      <c r="PSL5" s="178"/>
      <c r="PSM5" s="178"/>
      <c r="PSN5" s="177"/>
      <c r="PSO5" s="178"/>
      <c r="PSP5" s="178"/>
      <c r="PSQ5" s="177"/>
      <c r="PSR5" s="178"/>
      <c r="PSS5" s="178"/>
      <c r="PST5" s="177"/>
      <c r="PSU5" s="178"/>
      <c r="PSV5" s="178"/>
      <c r="PSW5" s="177"/>
      <c r="PSX5" s="178"/>
      <c r="PSY5" s="178"/>
      <c r="PSZ5" s="177"/>
      <c r="PTA5" s="178"/>
      <c r="PTB5" s="178"/>
      <c r="PTC5" s="177"/>
      <c r="PTD5" s="178"/>
      <c r="PTE5" s="178"/>
      <c r="PTF5" s="177"/>
      <c r="PTG5" s="178"/>
      <c r="PTH5" s="178"/>
      <c r="PTI5" s="177"/>
      <c r="PTJ5" s="178"/>
      <c r="PTK5" s="178"/>
      <c r="PTL5" s="177"/>
      <c r="PTM5" s="178"/>
      <c r="PTN5" s="178"/>
      <c r="PTO5" s="177"/>
      <c r="PTP5" s="178"/>
      <c r="PTQ5" s="178"/>
      <c r="PTR5" s="177"/>
      <c r="PTS5" s="178"/>
      <c r="PTT5" s="178"/>
      <c r="PTU5" s="177"/>
      <c r="PTV5" s="178"/>
      <c r="PTW5" s="178"/>
      <c r="PTX5" s="177"/>
      <c r="PTY5" s="178"/>
      <c r="PTZ5" s="178"/>
      <c r="PUA5" s="177"/>
      <c r="PUB5" s="178"/>
      <c r="PUC5" s="178"/>
      <c r="PUD5" s="177"/>
      <c r="PUE5" s="178"/>
      <c r="PUF5" s="178"/>
      <c r="PUG5" s="177"/>
      <c r="PUH5" s="178"/>
      <c r="PUI5" s="178"/>
      <c r="PUJ5" s="177"/>
      <c r="PUK5" s="178"/>
      <c r="PUL5" s="178"/>
      <c r="PUM5" s="177"/>
      <c r="PUN5" s="178"/>
      <c r="PUO5" s="178"/>
      <c r="PUP5" s="177"/>
      <c r="PUQ5" s="178"/>
      <c r="PUR5" s="178"/>
      <c r="PUS5" s="177"/>
      <c r="PUT5" s="178"/>
      <c r="PUU5" s="178"/>
      <c r="PUV5" s="177"/>
      <c r="PUW5" s="178"/>
      <c r="PUX5" s="178"/>
      <c r="PUY5" s="177"/>
      <c r="PUZ5" s="178"/>
      <c r="PVA5" s="178"/>
      <c r="PVB5" s="177"/>
      <c r="PVC5" s="178"/>
      <c r="PVD5" s="178"/>
      <c r="PVE5" s="177"/>
      <c r="PVF5" s="178"/>
      <c r="PVG5" s="178"/>
      <c r="PVH5" s="177"/>
      <c r="PVI5" s="178"/>
      <c r="PVJ5" s="178"/>
      <c r="PVK5" s="177"/>
      <c r="PVL5" s="178"/>
      <c r="PVM5" s="178"/>
      <c r="PVN5" s="177"/>
      <c r="PVO5" s="178"/>
      <c r="PVP5" s="178"/>
      <c r="PVQ5" s="177"/>
      <c r="PVR5" s="178"/>
      <c r="PVS5" s="178"/>
      <c r="PVT5" s="177"/>
      <c r="PVU5" s="178"/>
      <c r="PVV5" s="178"/>
      <c r="PVW5" s="177"/>
      <c r="PVX5" s="178"/>
      <c r="PVY5" s="178"/>
      <c r="PVZ5" s="177"/>
      <c r="PWA5" s="178"/>
      <c r="PWB5" s="178"/>
      <c r="PWC5" s="177"/>
      <c r="PWD5" s="178"/>
      <c r="PWE5" s="178"/>
      <c r="PWF5" s="177"/>
      <c r="PWG5" s="178"/>
      <c r="PWH5" s="178"/>
      <c r="PWI5" s="177"/>
      <c r="PWJ5" s="178"/>
      <c r="PWK5" s="178"/>
      <c r="PWL5" s="177"/>
      <c r="PWM5" s="178"/>
      <c r="PWN5" s="178"/>
      <c r="PWO5" s="177"/>
      <c r="PWP5" s="178"/>
      <c r="PWQ5" s="178"/>
      <c r="PWR5" s="177"/>
      <c r="PWS5" s="178"/>
      <c r="PWT5" s="178"/>
      <c r="PWU5" s="177"/>
      <c r="PWV5" s="178"/>
      <c r="PWW5" s="178"/>
      <c r="PWX5" s="177"/>
      <c r="PWY5" s="178"/>
      <c r="PWZ5" s="178"/>
      <c r="PXA5" s="177"/>
      <c r="PXB5" s="178"/>
      <c r="PXC5" s="178"/>
      <c r="PXD5" s="177"/>
      <c r="PXE5" s="178"/>
      <c r="PXF5" s="178"/>
      <c r="PXG5" s="177"/>
      <c r="PXH5" s="178"/>
      <c r="PXI5" s="178"/>
      <c r="PXJ5" s="177"/>
      <c r="PXK5" s="178"/>
      <c r="PXL5" s="178"/>
      <c r="PXM5" s="177"/>
      <c r="PXN5" s="178"/>
      <c r="PXO5" s="178"/>
      <c r="PXP5" s="177"/>
      <c r="PXQ5" s="178"/>
      <c r="PXR5" s="178"/>
      <c r="PXS5" s="177"/>
      <c r="PXT5" s="178"/>
      <c r="PXU5" s="178"/>
      <c r="PXV5" s="177"/>
      <c r="PXW5" s="178"/>
      <c r="PXX5" s="178"/>
      <c r="PXY5" s="177"/>
      <c r="PXZ5" s="178"/>
      <c r="PYA5" s="178"/>
      <c r="PYB5" s="177"/>
      <c r="PYC5" s="178"/>
      <c r="PYD5" s="178"/>
      <c r="PYE5" s="177"/>
      <c r="PYF5" s="178"/>
      <c r="PYG5" s="178"/>
      <c r="PYH5" s="177"/>
      <c r="PYI5" s="178"/>
      <c r="PYJ5" s="178"/>
      <c r="PYK5" s="177"/>
      <c r="PYL5" s="178"/>
      <c r="PYM5" s="178"/>
      <c r="PYN5" s="177"/>
      <c r="PYO5" s="178"/>
      <c r="PYP5" s="178"/>
      <c r="PYQ5" s="177"/>
      <c r="PYR5" s="178"/>
      <c r="PYS5" s="178"/>
      <c r="PYT5" s="177"/>
      <c r="PYU5" s="178"/>
      <c r="PYV5" s="178"/>
      <c r="PYW5" s="177"/>
      <c r="PYX5" s="178"/>
      <c r="PYY5" s="178"/>
      <c r="PYZ5" s="177"/>
      <c r="PZA5" s="178"/>
      <c r="PZB5" s="178"/>
      <c r="PZC5" s="177"/>
      <c r="PZD5" s="178"/>
      <c r="PZE5" s="178"/>
      <c r="PZF5" s="177"/>
      <c r="PZG5" s="178"/>
      <c r="PZH5" s="178"/>
      <c r="PZI5" s="177"/>
      <c r="PZJ5" s="178"/>
      <c r="PZK5" s="178"/>
      <c r="PZL5" s="177"/>
      <c r="PZM5" s="178"/>
      <c r="PZN5" s="178"/>
      <c r="PZO5" s="177"/>
      <c r="PZP5" s="178"/>
      <c r="PZQ5" s="178"/>
      <c r="PZR5" s="177"/>
      <c r="PZS5" s="178"/>
      <c r="PZT5" s="178"/>
      <c r="PZU5" s="177"/>
      <c r="PZV5" s="178"/>
      <c r="PZW5" s="178"/>
      <c r="PZX5" s="177"/>
      <c r="PZY5" s="178"/>
      <c r="PZZ5" s="178"/>
      <c r="QAA5" s="177"/>
      <c r="QAB5" s="178"/>
      <c r="QAC5" s="178"/>
      <c r="QAD5" s="177"/>
      <c r="QAE5" s="178"/>
      <c r="QAF5" s="178"/>
      <c r="QAG5" s="177"/>
      <c r="QAH5" s="178"/>
      <c r="QAI5" s="178"/>
      <c r="QAJ5" s="177"/>
      <c r="QAK5" s="178"/>
      <c r="QAL5" s="178"/>
      <c r="QAM5" s="177"/>
      <c r="QAN5" s="178"/>
      <c r="QAO5" s="178"/>
      <c r="QAP5" s="177"/>
      <c r="QAQ5" s="178"/>
      <c r="QAR5" s="178"/>
      <c r="QAS5" s="177"/>
      <c r="QAT5" s="178"/>
      <c r="QAU5" s="178"/>
      <c r="QAV5" s="177"/>
      <c r="QAW5" s="178"/>
      <c r="QAX5" s="178"/>
      <c r="QAY5" s="177"/>
      <c r="QAZ5" s="178"/>
      <c r="QBA5" s="178"/>
      <c r="QBB5" s="177"/>
      <c r="QBC5" s="178"/>
      <c r="QBD5" s="178"/>
      <c r="QBE5" s="177"/>
      <c r="QBF5" s="178"/>
      <c r="QBG5" s="178"/>
      <c r="QBH5" s="177"/>
      <c r="QBI5" s="178"/>
      <c r="QBJ5" s="178"/>
      <c r="QBK5" s="177"/>
      <c r="QBL5" s="178"/>
      <c r="QBM5" s="178"/>
      <c r="QBN5" s="177"/>
      <c r="QBO5" s="178"/>
      <c r="QBP5" s="178"/>
      <c r="QBQ5" s="177"/>
      <c r="QBR5" s="178"/>
      <c r="QBS5" s="178"/>
      <c r="QBT5" s="177"/>
      <c r="QBU5" s="178"/>
      <c r="QBV5" s="178"/>
      <c r="QBW5" s="177"/>
      <c r="QBX5" s="178"/>
      <c r="QBY5" s="178"/>
      <c r="QBZ5" s="177"/>
      <c r="QCA5" s="178"/>
      <c r="QCB5" s="178"/>
      <c r="QCC5" s="177"/>
      <c r="QCD5" s="178"/>
      <c r="QCE5" s="178"/>
      <c r="QCF5" s="177"/>
      <c r="QCG5" s="178"/>
      <c r="QCH5" s="178"/>
      <c r="QCI5" s="177"/>
      <c r="QCJ5" s="178"/>
      <c r="QCK5" s="178"/>
      <c r="QCL5" s="177"/>
      <c r="QCM5" s="178"/>
      <c r="QCN5" s="178"/>
      <c r="QCO5" s="177"/>
      <c r="QCP5" s="178"/>
      <c r="QCQ5" s="178"/>
      <c r="QCR5" s="177"/>
      <c r="QCS5" s="178"/>
      <c r="QCT5" s="178"/>
      <c r="QCU5" s="177"/>
      <c r="QCV5" s="178"/>
      <c r="QCW5" s="178"/>
      <c r="QCX5" s="177"/>
      <c r="QCY5" s="178"/>
      <c r="QCZ5" s="178"/>
      <c r="QDA5" s="177"/>
      <c r="QDB5" s="178"/>
      <c r="QDC5" s="178"/>
      <c r="QDD5" s="177"/>
      <c r="QDE5" s="178"/>
      <c r="QDF5" s="178"/>
      <c r="QDG5" s="177"/>
      <c r="QDH5" s="178"/>
      <c r="QDI5" s="178"/>
      <c r="QDJ5" s="177"/>
      <c r="QDK5" s="178"/>
      <c r="QDL5" s="178"/>
      <c r="QDM5" s="177"/>
      <c r="QDN5" s="178"/>
      <c r="QDO5" s="178"/>
      <c r="QDP5" s="177"/>
      <c r="QDQ5" s="178"/>
      <c r="QDR5" s="178"/>
      <c r="QDS5" s="177"/>
      <c r="QDT5" s="178"/>
      <c r="QDU5" s="178"/>
      <c r="QDV5" s="177"/>
      <c r="QDW5" s="178"/>
      <c r="QDX5" s="178"/>
      <c r="QDY5" s="177"/>
      <c r="QDZ5" s="178"/>
      <c r="QEA5" s="178"/>
      <c r="QEB5" s="177"/>
      <c r="QEC5" s="178"/>
      <c r="QED5" s="178"/>
      <c r="QEE5" s="177"/>
      <c r="QEF5" s="178"/>
      <c r="QEG5" s="178"/>
      <c r="QEH5" s="177"/>
      <c r="QEI5" s="178"/>
      <c r="QEJ5" s="178"/>
      <c r="QEK5" s="177"/>
      <c r="QEL5" s="178"/>
      <c r="QEM5" s="178"/>
      <c r="QEN5" s="177"/>
      <c r="QEO5" s="178"/>
      <c r="QEP5" s="178"/>
      <c r="QEQ5" s="177"/>
      <c r="QER5" s="178"/>
      <c r="QES5" s="178"/>
      <c r="QET5" s="177"/>
      <c r="QEU5" s="178"/>
      <c r="QEV5" s="178"/>
      <c r="QEW5" s="177"/>
      <c r="QEX5" s="178"/>
      <c r="QEY5" s="178"/>
      <c r="QEZ5" s="177"/>
      <c r="QFA5" s="178"/>
      <c r="QFB5" s="178"/>
      <c r="QFC5" s="177"/>
      <c r="QFD5" s="178"/>
      <c r="QFE5" s="178"/>
      <c r="QFF5" s="177"/>
      <c r="QFG5" s="178"/>
      <c r="QFH5" s="178"/>
      <c r="QFI5" s="177"/>
      <c r="QFJ5" s="178"/>
      <c r="QFK5" s="178"/>
      <c r="QFL5" s="177"/>
      <c r="QFM5" s="178"/>
      <c r="QFN5" s="178"/>
      <c r="QFO5" s="177"/>
      <c r="QFP5" s="178"/>
      <c r="QFQ5" s="178"/>
      <c r="QFR5" s="177"/>
      <c r="QFS5" s="178"/>
      <c r="QFT5" s="178"/>
      <c r="QFU5" s="177"/>
      <c r="QFV5" s="178"/>
      <c r="QFW5" s="178"/>
      <c r="QFX5" s="177"/>
      <c r="QFY5" s="178"/>
      <c r="QFZ5" s="178"/>
      <c r="QGA5" s="177"/>
      <c r="QGB5" s="178"/>
      <c r="QGC5" s="178"/>
      <c r="QGD5" s="177"/>
      <c r="QGE5" s="178"/>
      <c r="QGF5" s="178"/>
      <c r="QGG5" s="177"/>
      <c r="QGH5" s="178"/>
      <c r="QGI5" s="178"/>
      <c r="QGJ5" s="177"/>
      <c r="QGK5" s="178"/>
      <c r="QGL5" s="178"/>
      <c r="QGM5" s="177"/>
      <c r="QGN5" s="178"/>
      <c r="QGO5" s="178"/>
      <c r="QGP5" s="177"/>
      <c r="QGQ5" s="178"/>
      <c r="QGR5" s="178"/>
      <c r="QGS5" s="177"/>
      <c r="QGT5" s="178"/>
      <c r="QGU5" s="178"/>
      <c r="QGV5" s="177"/>
      <c r="QGW5" s="178"/>
      <c r="QGX5" s="178"/>
      <c r="QGY5" s="177"/>
      <c r="QGZ5" s="178"/>
      <c r="QHA5" s="178"/>
      <c r="QHB5" s="177"/>
      <c r="QHC5" s="178"/>
      <c r="QHD5" s="178"/>
      <c r="QHE5" s="177"/>
      <c r="QHF5" s="178"/>
      <c r="QHG5" s="178"/>
      <c r="QHH5" s="177"/>
      <c r="QHI5" s="178"/>
      <c r="QHJ5" s="178"/>
      <c r="QHK5" s="177"/>
      <c r="QHL5" s="178"/>
      <c r="QHM5" s="178"/>
      <c r="QHN5" s="177"/>
      <c r="QHO5" s="178"/>
      <c r="QHP5" s="178"/>
      <c r="QHQ5" s="177"/>
      <c r="QHR5" s="178"/>
      <c r="QHS5" s="178"/>
      <c r="QHT5" s="177"/>
      <c r="QHU5" s="178"/>
      <c r="QHV5" s="178"/>
      <c r="QHW5" s="177"/>
      <c r="QHX5" s="178"/>
      <c r="QHY5" s="178"/>
      <c r="QHZ5" s="177"/>
      <c r="QIA5" s="178"/>
      <c r="QIB5" s="178"/>
      <c r="QIC5" s="177"/>
      <c r="QID5" s="178"/>
      <c r="QIE5" s="178"/>
      <c r="QIF5" s="177"/>
      <c r="QIG5" s="178"/>
      <c r="QIH5" s="178"/>
      <c r="QII5" s="177"/>
      <c r="QIJ5" s="178"/>
      <c r="QIK5" s="178"/>
      <c r="QIL5" s="177"/>
      <c r="QIM5" s="178"/>
      <c r="QIN5" s="178"/>
      <c r="QIO5" s="177"/>
      <c r="QIP5" s="178"/>
      <c r="QIQ5" s="178"/>
      <c r="QIR5" s="177"/>
      <c r="QIS5" s="178"/>
      <c r="QIT5" s="178"/>
      <c r="QIU5" s="177"/>
      <c r="QIV5" s="178"/>
      <c r="QIW5" s="178"/>
      <c r="QIX5" s="177"/>
      <c r="QIY5" s="178"/>
      <c r="QIZ5" s="178"/>
      <c r="QJA5" s="177"/>
      <c r="QJB5" s="178"/>
      <c r="QJC5" s="178"/>
      <c r="QJD5" s="177"/>
      <c r="QJE5" s="178"/>
      <c r="QJF5" s="178"/>
      <c r="QJG5" s="177"/>
      <c r="QJH5" s="178"/>
      <c r="QJI5" s="178"/>
      <c r="QJJ5" s="177"/>
      <c r="QJK5" s="178"/>
      <c r="QJL5" s="178"/>
      <c r="QJM5" s="177"/>
      <c r="QJN5" s="178"/>
      <c r="QJO5" s="178"/>
      <c r="QJP5" s="177"/>
      <c r="QJQ5" s="178"/>
      <c r="QJR5" s="178"/>
      <c r="QJS5" s="177"/>
      <c r="QJT5" s="178"/>
      <c r="QJU5" s="178"/>
      <c r="QJV5" s="177"/>
      <c r="QJW5" s="178"/>
      <c r="QJX5" s="178"/>
      <c r="QJY5" s="177"/>
      <c r="QJZ5" s="178"/>
      <c r="QKA5" s="178"/>
      <c r="QKB5" s="177"/>
      <c r="QKC5" s="178"/>
      <c r="QKD5" s="178"/>
      <c r="QKE5" s="177"/>
      <c r="QKF5" s="178"/>
      <c r="QKG5" s="178"/>
      <c r="QKH5" s="177"/>
      <c r="QKI5" s="178"/>
      <c r="QKJ5" s="178"/>
      <c r="QKK5" s="177"/>
      <c r="QKL5" s="178"/>
      <c r="QKM5" s="178"/>
      <c r="QKN5" s="177"/>
      <c r="QKO5" s="178"/>
      <c r="QKP5" s="178"/>
      <c r="QKQ5" s="177"/>
      <c r="QKR5" s="178"/>
      <c r="QKS5" s="178"/>
      <c r="QKT5" s="177"/>
      <c r="QKU5" s="178"/>
      <c r="QKV5" s="178"/>
      <c r="QKW5" s="177"/>
      <c r="QKX5" s="178"/>
      <c r="QKY5" s="178"/>
      <c r="QKZ5" s="177"/>
      <c r="QLA5" s="178"/>
      <c r="QLB5" s="178"/>
      <c r="QLC5" s="177"/>
      <c r="QLD5" s="178"/>
      <c r="QLE5" s="178"/>
      <c r="QLF5" s="177"/>
      <c r="QLG5" s="178"/>
      <c r="QLH5" s="178"/>
      <c r="QLI5" s="177"/>
      <c r="QLJ5" s="178"/>
      <c r="QLK5" s="178"/>
      <c r="QLL5" s="177"/>
      <c r="QLM5" s="178"/>
      <c r="QLN5" s="178"/>
      <c r="QLO5" s="177"/>
      <c r="QLP5" s="178"/>
      <c r="QLQ5" s="178"/>
      <c r="QLR5" s="177"/>
      <c r="QLS5" s="178"/>
      <c r="QLT5" s="178"/>
      <c r="QLU5" s="177"/>
      <c r="QLV5" s="178"/>
      <c r="QLW5" s="178"/>
      <c r="QLX5" s="177"/>
      <c r="QLY5" s="178"/>
      <c r="QLZ5" s="178"/>
      <c r="QMA5" s="177"/>
      <c r="QMB5" s="178"/>
      <c r="QMC5" s="178"/>
      <c r="QMD5" s="177"/>
      <c r="QME5" s="178"/>
      <c r="QMF5" s="178"/>
      <c r="QMG5" s="177"/>
      <c r="QMH5" s="178"/>
      <c r="QMI5" s="178"/>
      <c r="QMJ5" s="177"/>
      <c r="QMK5" s="178"/>
      <c r="QML5" s="178"/>
      <c r="QMM5" s="177"/>
      <c r="QMN5" s="178"/>
      <c r="QMO5" s="178"/>
      <c r="QMP5" s="177"/>
      <c r="QMQ5" s="178"/>
      <c r="QMR5" s="178"/>
      <c r="QMS5" s="177"/>
      <c r="QMT5" s="178"/>
      <c r="QMU5" s="178"/>
      <c r="QMV5" s="177"/>
      <c r="QMW5" s="178"/>
      <c r="QMX5" s="178"/>
      <c r="QMY5" s="177"/>
      <c r="QMZ5" s="178"/>
      <c r="QNA5" s="178"/>
      <c r="QNB5" s="177"/>
      <c r="QNC5" s="178"/>
      <c r="QND5" s="178"/>
      <c r="QNE5" s="177"/>
      <c r="QNF5" s="178"/>
      <c r="QNG5" s="178"/>
      <c r="QNH5" s="177"/>
      <c r="QNI5" s="178"/>
      <c r="QNJ5" s="178"/>
      <c r="QNK5" s="177"/>
      <c r="QNL5" s="178"/>
      <c r="QNM5" s="178"/>
      <c r="QNN5" s="177"/>
      <c r="QNO5" s="178"/>
      <c r="QNP5" s="178"/>
      <c r="QNQ5" s="177"/>
      <c r="QNR5" s="178"/>
      <c r="QNS5" s="178"/>
      <c r="QNT5" s="177"/>
      <c r="QNU5" s="178"/>
      <c r="QNV5" s="178"/>
      <c r="QNW5" s="177"/>
      <c r="QNX5" s="178"/>
      <c r="QNY5" s="178"/>
      <c r="QNZ5" s="177"/>
      <c r="QOA5" s="178"/>
      <c r="QOB5" s="178"/>
      <c r="QOC5" s="177"/>
      <c r="QOD5" s="178"/>
      <c r="QOE5" s="178"/>
      <c r="QOF5" s="177"/>
      <c r="QOG5" s="178"/>
      <c r="QOH5" s="178"/>
      <c r="QOI5" s="177"/>
      <c r="QOJ5" s="178"/>
      <c r="QOK5" s="178"/>
      <c r="QOL5" s="177"/>
      <c r="QOM5" s="178"/>
      <c r="QON5" s="178"/>
      <c r="QOO5" s="177"/>
      <c r="QOP5" s="178"/>
      <c r="QOQ5" s="178"/>
      <c r="QOR5" s="177"/>
      <c r="QOS5" s="178"/>
      <c r="QOT5" s="178"/>
      <c r="QOU5" s="177"/>
      <c r="QOV5" s="178"/>
      <c r="QOW5" s="178"/>
      <c r="QOX5" s="177"/>
      <c r="QOY5" s="178"/>
      <c r="QOZ5" s="178"/>
      <c r="QPA5" s="177"/>
      <c r="QPB5" s="178"/>
      <c r="QPC5" s="178"/>
      <c r="QPD5" s="177"/>
      <c r="QPE5" s="178"/>
      <c r="QPF5" s="178"/>
      <c r="QPG5" s="177"/>
      <c r="QPH5" s="178"/>
      <c r="QPI5" s="178"/>
      <c r="QPJ5" s="177"/>
      <c r="QPK5" s="178"/>
      <c r="QPL5" s="178"/>
      <c r="QPM5" s="177"/>
      <c r="QPN5" s="178"/>
      <c r="QPO5" s="178"/>
      <c r="QPP5" s="177"/>
      <c r="QPQ5" s="178"/>
      <c r="QPR5" s="178"/>
      <c r="QPS5" s="177"/>
      <c r="QPT5" s="178"/>
      <c r="QPU5" s="178"/>
      <c r="QPV5" s="177"/>
      <c r="QPW5" s="178"/>
      <c r="QPX5" s="178"/>
      <c r="QPY5" s="177"/>
      <c r="QPZ5" s="178"/>
      <c r="QQA5" s="178"/>
      <c r="QQB5" s="177"/>
      <c r="QQC5" s="178"/>
      <c r="QQD5" s="178"/>
      <c r="QQE5" s="177"/>
      <c r="QQF5" s="178"/>
      <c r="QQG5" s="178"/>
      <c r="QQH5" s="177"/>
      <c r="QQI5" s="178"/>
      <c r="QQJ5" s="178"/>
      <c r="QQK5" s="177"/>
      <c r="QQL5" s="178"/>
      <c r="QQM5" s="178"/>
      <c r="QQN5" s="177"/>
      <c r="QQO5" s="178"/>
      <c r="QQP5" s="178"/>
      <c r="QQQ5" s="177"/>
      <c r="QQR5" s="178"/>
      <c r="QQS5" s="178"/>
      <c r="QQT5" s="177"/>
      <c r="QQU5" s="178"/>
      <c r="QQV5" s="178"/>
      <c r="QQW5" s="177"/>
      <c r="QQX5" s="178"/>
      <c r="QQY5" s="178"/>
      <c r="QQZ5" s="177"/>
      <c r="QRA5" s="178"/>
      <c r="QRB5" s="178"/>
      <c r="QRC5" s="177"/>
      <c r="QRD5" s="178"/>
      <c r="QRE5" s="178"/>
      <c r="QRF5" s="177"/>
      <c r="QRG5" s="178"/>
      <c r="QRH5" s="178"/>
      <c r="QRI5" s="177"/>
      <c r="QRJ5" s="178"/>
      <c r="QRK5" s="178"/>
      <c r="QRL5" s="177"/>
      <c r="QRM5" s="178"/>
      <c r="QRN5" s="178"/>
      <c r="QRO5" s="177"/>
      <c r="QRP5" s="178"/>
      <c r="QRQ5" s="178"/>
      <c r="QRR5" s="177"/>
      <c r="QRS5" s="178"/>
      <c r="QRT5" s="178"/>
      <c r="QRU5" s="177"/>
      <c r="QRV5" s="178"/>
      <c r="QRW5" s="178"/>
      <c r="QRX5" s="177"/>
      <c r="QRY5" s="178"/>
      <c r="QRZ5" s="178"/>
      <c r="QSA5" s="177"/>
      <c r="QSB5" s="178"/>
      <c r="QSC5" s="178"/>
      <c r="QSD5" s="177"/>
      <c r="QSE5" s="178"/>
      <c r="QSF5" s="178"/>
      <c r="QSG5" s="177"/>
      <c r="QSH5" s="178"/>
      <c r="QSI5" s="178"/>
      <c r="QSJ5" s="177"/>
      <c r="QSK5" s="178"/>
      <c r="QSL5" s="178"/>
      <c r="QSM5" s="177"/>
      <c r="QSN5" s="178"/>
      <c r="QSO5" s="178"/>
      <c r="QSP5" s="177"/>
      <c r="QSQ5" s="178"/>
      <c r="QSR5" s="178"/>
      <c r="QSS5" s="177"/>
      <c r="QST5" s="178"/>
      <c r="QSU5" s="178"/>
      <c r="QSV5" s="177"/>
      <c r="QSW5" s="178"/>
      <c r="QSX5" s="178"/>
      <c r="QSY5" s="177"/>
      <c r="QSZ5" s="178"/>
      <c r="QTA5" s="178"/>
      <c r="QTB5" s="177"/>
      <c r="QTC5" s="178"/>
      <c r="QTD5" s="178"/>
      <c r="QTE5" s="177"/>
      <c r="QTF5" s="178"/>
      <c r="QTG5" s="178"/>
      <c r="QTH5" s="177"/>
      <c r="QTI5" s="178"/>
      <c r="QTJ5" s="178"/>
      <c r="QTK5" s="177"/>
      <c r="QTL5" s="178"/>
      <c r="QTM5" s="178"/>
      <c r="QTN5" s="177"/>
      <c r="QTO5" s="178"/>
      <c r="QTP5" s="178"/>
      <c r="QTQ5" s="177"/>
      <c r="QTR5" s="178"/>
      <c r="QTS5" s="178"/>
      <c r="QTT5" s="177"/>
      <c r="QTU5" s="178"/>
      <c r="QTV5" s="178"/>
      <c r="QTW5" s="177"/>
      <c r="QTX5" s="178"/>
      <c r="QTY5" s="178"/>
      <c r="QTZ5" s="177"/>
      <c r="QUA5" s="178"/>
      <c r="QUB5" s="178"/>
      <c r="QUC5" s="177"/>
      <c r="QUD5" s="178"/>
      <c r="QUE5" s="178"/>
      <c r="QUF5" s="177"/>
      <c r="QUG5" s="178"/>
      <c r="QUH5" s="178"/>
      <c r="QUI5" s="177"/>
      <c r="QUJ5" s="178"/>
      <c r="QUK5" s="178"/>
      <c r="QUL5" s="177"/>
      <c r="QUM5" s="178"/>
      <c r="QUN5" s="178"/>
      <c r="QUO5" s="177"/>
      <c r="QUP5" s="178"/>
      <c r="QUQ5" s="178"/>
      <c r="QUR5" s="177"/>
      <c r="QUS5" s="178"/>
      <c r="QUT5" s="178"/>
      <c r="QUU5" s="177"/>
      <c r="QUV5" s="178"/>
      <c r="QUW5" s="178"/>
      <c r="QUX5" s="177"/>
      <c r="QUY5" s="178"/>
      <c r="QUZ5" s="178"/>
      <c r="QVA5" s="177"/>
      <c r="QVB5" s="178"/>
      <c r="QVC5" s="178"/>
      <c r="QVD5" s="177"/>
      <c r="QVE5" s="178"/>
      <c r="QVF5" s="178"/>
      <c r="QVG5" s="177"/>
      <c r="QVH5" s="178"/>
      <c r="QVI5" s="178"/>
      <c r="QVJ5" s="177"/>
      <c r="QVK5" s="178"/>
      <c r="QVL5" s="178"/>
      <c r="QVM5" s="177"/>
      <c r="QVN5" s="178"/>
      <c r="QVO5" s="178"/>
      <c r="QVP5" s="177"/>
      <c r="QVQ5" s="178"/>
      <c r="QVR5" s="178"/>
      <c r="QVS5" s="177"/>
      <c r="QVT5" s="178"/>
      <c r="QVU5" s="178"/>
      <c r="QVV5" s="177"/>
      <c r="QVW5" s="178"/>
      <c r="QVX5" s="178"/>
      <c r="QVY5" s="177"/>
      <c r="QVZ5" s="178"/>
      <c r="QWA5" s="178"/>
      <c r="QWB5" s="177"/>
      <c r="QWC5" s="178"/>
      <c r="QWD5" s="178"/>
      <c r="QWE5" s="177"/>
      <c r="QWF5" s="178"/>
      <c r="QWG5" s="178"/>
      <c r="QWH5" s="177"/>
      <c r="QWI5" s="178"/>
      <c r="QWJ5" s="178"/>
      <c r="QWK5" s="177"/>
      <c r="QWL5" s="178"/>
      <c r="QWM5" s="178"/>
      <c r="QWN5" s="177"/>
      <c r="QWO5" s="178"/>
      <c r="QWP5" s="178"/>
      <c r="QWQ5" s="177"/>
      <c r="QWR5" s="178"/>
      <c r="QWS5" s="178"/>
      <c r="QWT5" s="177"/>
      <c r="QWU5" s="178"/>
      <c r="QWV5" s="178"/>
      <c r="QWW5" s="177"/>
      <c r="QWX5" s="178"/>
      <c r="QWY5" s="178"/>
      <c r="QWZ5" s="177"/>
      <c r="QXA5" s="178"/>
      <c r="QXB5" s="178"/>
      <c r="QXC5" s="177"/>
      <c r="QXD5" s="178"/>
      <c r="QXE5" s="178"/>
      <c r="QXF5" s="177"/>
      <c r="QXG5" s="178"/>
      <c r="QXH5" s="178"/>
      <c r="QXI5" s="177"/>
      <c r="QXJ5" s="178"/>
      <c r="QXK5" s="178"/>
      <c r="QXL5" s="177"/>
      <c r="QXM5" s="178"/>
      <c r="QXN5" s="178"/>
      <c r="QXO5" s="177"/>
      <c r="QXP5" s="178"/>
      <c r="QXQ5" s="178"/>
      <c r="QXR5" s="177"/>
      <c r="QXS5" s="178"/>
      <c r="QXT5" s="178"/>
      <c r="QXU5" s="177"/>
      <c r="QXV5" s="178"/>
      <c r="QXW5" s="178"/>
      <c r="QXX5" s="177"/>
      <c r="QXY5" s="178"/>
      <c r="QXZ5" s="178"/>
      <c r="QYA5" s="177"/>
      <c r="QYB5" s="178"/>
      <c r="QYC5" s="178"/>
      <c r="QYD5" s="177"/>
      <c r="QYE5" s="178"/>
      <c r="QYF5" s="178"/>
      <c r="QYG5" s="177"/>
      <c r="QYH5" s="178"/>
      <c r="QYI5" s="178"/>
      <c r="QYJ5" s="177"/>
      <c r="QYK5" s="178"/>
      <c r="QYL5" s="178"/>
      <c r="QYM5" s="177"/>
      <c r="QYN5" s="178"/>
      <c r="QYO5" s="178"/>
      <c r="QYP5" s="177"/>
      <c r="QYQ5" s="178"/>
      <c r="QYR5" s="178"/>
      <c r="QYS5" s="177"/>
      <c r="QYT5" s="178"/>
      <c r="QYU5" s="178"/>
      <c r="QYV5" s="177"/>
      <c r="QYW5" s="178"/>
      <c r="QYX5" s="178"/>
      <c r="QYY5" s="177"/>
      <c r="QYZ5" s="178"/>
      <c r="QZA5" s="178"/>
      <c r="QZB5" s="177"/>
      <c r="QZC5" s="178"/>
      <c r="QZD5" s="178"/>
      <c r="QZE5" s="177"/>
      <c r="QZF5" s="178"/>
      <c r="QZG5" s="178"/>
      <c r="QZH5" s="177"/>
      <c r="QZI5" s="178"/>
      <c r="QZJ5" s="178"/>
      <c r="QZK5" s="177"/>
      <c r="QZL5" s="178"/>
      <c r="QZM5" s="178"/>
      <c r="QZN5" s="177"/>
      <c r="QZO5" s="178"/>
      <c r="QZP5" s="178"/>
      <c r="QZQ5" s="177"/>
      <c r="QZR5" s="178"/>
      <c r="QZS5" s="178"/>
      <c r="QZT5" s="177"/>
      <c r="QZU5" s="178"/>
      <c r="QZV5" s="178"/>
      <c r="QZW5" s="177"/>
      <c r="QZX5" s="178"/>
      <c r="QZY5" s="178"/>
      <c r="QZZ5" s="177"/>
      <c r="RAA5" s="178"/>
      <c r="RAB5" s="178"/>
      <c r="RAC5" s="177"/>
      <c r="RAD5" s="178"/>
      <c r="RAE5" s="178"/>
      <c r="RAF5" s="177"/>
      <c r="RAG5" s="178"/>
      <c r="RAH5" s="178"/>
      <c r="RAI5" s="177"/>
      <c r="RAJ5" s="178"/>
      <c r="RAK5" s="178"/>
      <c r="RAL5" s="177"/>
      <c r="RAM5" s="178"/>
      <c r="RAN5" s="178"/>
      <c r="RAO5" s="177"/>
      <c r="RAP5" s="178"/>
      <c r="RAQ5" s="178"/>
      <c r="RAR5" s="177"/>
      <c r="RAS5" s="178"/>
      <c r="RAT5" s="178"/>
      <c r="RAU5" s="177"/>
      <c r="RAV5" s="178"/>
      <c r="RAW5" s="178"/>
      <c r="RAX5" s="177"/>
      <c r="RAY5" s="178"/>
      <c r="RAZ5" s="178"/>
      <c r="RBA5" s="177"/>
      <c r="RBB5" s="178"/>
      <c r="RBC5" s="178"/>
      <c r="RBD5" s="177"/>
      <c r="RBE5" s="178"/>
      <c r="RBF5" s="178"/>
      <c r="RBG5" s="177"/>
      <c r="RBH5" s="178"/>
      <c r="RBI5" s="178"/>
      <c r="RBJ5" s="177"/>
      <c r="RBK5" s="178"/>
      <c r="RBL5" s="178"/>
      <c r="RBM5" s="177"/>
      <c r="RBN5" s="178"/>
      <c r="RBO5" s="178"/>
      <c r="RBP5" s="177"/>
      <c r="RBQ5" s="178"/>
      <c r="RBR5" s="178"/>
      <c r="RBS5" s="177"/>
      <c r="RBT5" s="178"/>
      <c r="RBU5" s="178"/>
      <c r="RBV5" s="177"/>
      <c r="RBW5" s="178"/>
      <c r="RBX5" s="178"/>
      <c r="RBY5" s="177"/>
      <c r="RBZ5" s="178"/>
      <c r="RCA5" s="178"/>
      <c r="RCB5" s="177"/>
      <c r="RCC5" s="178"/>
      <c r="RCD5" s="178"/>
      <c r="RCE5" s="177"/>
      <c r="RCF5" s="178"/>
      <c r="RCG5" s="178"/>
      <c r="RCH5" s="177"/>
      <c r="RCI5" s="178"/>
      <c r="RCJ5" s="178"/>
      <c r="RCK5" s="177"/>
      <c r="RCL5" s="178"/>
      <c r="RCM5" s="178"/>
      <c r="RCN5" s="177"/>
      <c r="RCO5" s="178"/>
      <c r="RCP5" s="178"/>
      <c r="RCQ5" s="177"/>
      <c r="RCR5" s="178"/>
      <c r="RCS5" s="178"/>
      <c r="RCT5" s="177"/>
      <c r="RCU5" s="178"/>
      <c r="RCV5" s="178"/>
      <c r="RCW5" s="177"/>
      <c r="RCX5" s="178"/>
      <c r="RCY5" s="178"/>
      <c r="RCZ5" s="177"/>
      <c r="RDA5" s="178"/>
      <c r="RDB5" s="178"/>
      <c r="RDC5" s="177"/>
      <c r="RDD5" s="178"/>
      <c r="RDE5" s="178"/>
      <c r="RDF5" s="177"/>
      <c r="RDG5" s="178"/>
      <c r="RDH5" s="178"/>
      <c r="RDI5" s="177"/>
      <c r="RDJ5" s="178"/>
      <c r="RDK5" s="178"/>
      <c r="RDL5" s="177"/>
      <c r="RDM5" s="178"/>
      <c r="RDN5" s="178"/>
      <c r="RDO5" s="177"/>
      <c r="RDP5" s="178"/>
      <c r="RDQ5" s="178"/>
      <c r="RDR5" s="177"/>
      <c r="RDS5" s="178"/>
      <c r="RDT5" s="178"/>
      <c r="RDU5" s="177"/>
      <c r="RDV5" s="178"/>
      <c r="RDW5" s="178"/>
      <c r="RDX5" s="177"/>
      <c r="RDY5" s="178"/>
      <c r="RDZ5" s="178"/>
      <c r="REA5" s="177"/>
      <c r="REB5" s="178"/>
      <c r="REC5" s="178"/>
      <c r="RED5" s="177"/>
      <c r="REE5" s="178"/>
      <c r="REF5" s="178"/>
      <c r="REG5" s="177"/>
      <c r="REH5" s="178"/>
      <c r="REI5" s="178"/>
      <c r="REJ5" s="177"/>
      <c r="REK5" s="178"/>
      <c r="REL5" s="178"/>
      <c r="REM5" s="177"/>
      <c r="REN5" s="178"/>
      <c r="REO5" s="178"/>
      <c r="REP5" s="177"/>
      <c r="REQ5" s="178"/>
      <c r="RER5" s="178"/>
      <c r="RES5" s="177"/>
      <c r="RET5" s="178"/>
      <c r="REU5" s="178"/>
      <c r="REV5" s="177"/>
      <c r="REW5" s="178"/>
      <c r="REX5" s="178"/>
      <c r="REY5" s="177"/>
      <c r="REZ5" s="178"/>
      <c r="RFA5" s="178"/>
      <c r="RFB5" s="177"/>
      <c r="RFC5" s="178"/>
      <c r="RFD5" s="178"/>
      <c r="RFE5" s="177"/>
      <c r="RFF5" s="178"/>
      <c r="RFG5" s="178"/>
      <c r="RFH5" s="177"/>
      <c r="RFI5" s="178"/>
      <c r="RFJ5" s="178"/>
      <c r="RFK5" s="177"/>
      <c r="RFL5" s="178"/>
      <c r="RFM5" s="178"/>
      <c r="RFN5" s="177"/>
      <c r="RFO5" s="178"/>
      <c r="RFP5" s="178"/>
      <c r="RFQ5" s="177"/>
      <c r="RFR5" s="178"/>
      <c r="RFS5" s="178"/>
      <c r="RFT5" s="177"/>
      <c r="RFU5" s="178"/>
      <c r="RFV5" s="178"/>
      <c r="RFW5" s="177"/>
      <c r="RFX5" s="178"/>
      <c r="RFY5" s="178"/>
      <c r="RFZ5" s="177"/>
      <c r="RGA5" s="178"/>
      <c r="RGB5" s="178"/>
      <c r="RGC5" s="177"/>
      <c r="RGD5" s="178"/>
      <c r="RGE5" s="178"/>
      <c r="RGF5" s="177"/>
      <c r="RGG5" s="178"/>
      <c r="RGH5" s="178"/>
      <c r="RGI5" s="177"/>
      <c r="RGJ5" s="178"/>
      <c r="RGK5" s="178"/>
      <c r="RGL5" s="177"/>
      <c r="RGM5" s="178"/>
      <c r="RGN5" s="178"/>
      <c r="RGO5" s="177"/>
      <c r="RGP5" s="178"/>
      <c r="RGQ5" s="178"/>
      <c r="RGR5" s="177"/>
      <c r="RGS5" s="178"/>
      <c r="RGT5" s="178"/>
      <c r="RGU5" s="177"/>
      <c r="RGV5" s="178"/>
      <c r="RGW5" s="178"/>
      <c r="RGX5" s="177"/>
      <c r="RGY5" s="178"/>
      <c r="RGZ5" s="178"/>
      <c r="RHA5" s="177"/>
      <c r="RHB5" s="178"/>
      <c r="RHC5" s="178"/>
      <c r="RHD5" s="177"/>
      <c r="RHE5" s="178"/>
      <c r="RHF5" s="178"/>
      <c r="RHG5" s="177"/>
      <c r="RHH5" s="178"/>
      <c r="RHI5" s="178"/>
      <c r="RHJ5" s="177"/>
      <c r="RHK5" s="178"/>
      <c r="RHL5" s="178"/>
      <c r="RHM5" s="177"/>
      <c r="RHN5" s="178"/>
      <c r="RHO5" s="178"/>
      <c r="RHP5" s="177"/>
      <c r="RHQ5" s="178"/>
      <c r="RHR5" s="178"/>
      <c r="RHS5" s="177"/>
      <c r="RHT5" s="178"/>
      <c r="RHU5" s="178"/>
      <c r="RHV5" s="177"/>
      <c r="RHW5" s="178"/>
      <c r="RHX5" s="178"/>
      <c r="RHY5" s="177"/>
      <c r="RHZ5" s="178"/>
      <c r="RIA5" s="178"/>
      <c r="RIB5" s="177"/>
      <c r="RIC5" s="178"/>
      <c r="RID5" s="178"/>
      <c r="RIE5" s="177"/>
      <c r="RIF5" s="178"/>
      <c r="RIG5" s="178"/>
      <c r="RIH5" s="177"/>
      <c r="RII5" s="178"/>
      <c r="RIJ5" s="178"/>
      <c r="RIK5" s="177"/>
      <c r="RIL5" s="178"/>
      <c r="RIM5" s="178"/>
      <c r="RIN5" s="177"/>
      <c r="RIO5" s="178"/>
      <c r="RIP5" s="178"/>
      <c r="RIQ5" s="177"/>
      <c r="RIR5" s="178"/>
      <c r="RIS5" s="178"/>
      <c r="RIT5" s="177"/>
      <c r="RIU5" s="178"/>
      <c r="RIV5" s="178"/>
      <c r="RIW5" s="177"/>
      <c r="RIX5" s="178"/>
      <c r="RIY5" s="178"/>
      <c r="RIZ5" s="177"/>
      <c r="RJA5" s="178"/>
      <c r="RJB5" s="178"/>
      <c r="RJC5" s="177"/>
      <c r="RJD5" s="178"/>
      <c r="RJE5" s="178"/>
      <c r="RJF5" s="177"/>
      <c r="RJG5" s="178"/>
      <c r="RJH5" s="178"/>
      <c r="RJI5" s="177"/>
      <c r="RJJ5" s="178"/>
      <c r="RJK5" s="178"/>
      <c r="RJL5" s="177"/>
      <c r="RJM5" s="178"/>
      <c r="RJN5" s="178"/>
      <c r="RJO5" s="177"/>
      <c r="RJP5" s="178"/>
      <c r="RJQ5" s="178"/>
      <c r="RJR5" s="177"/>
      <c r="RJS5" s="178"/>
      <c r="RJT5" s="178"/>
      <c r="RJU5" s="177"/>
      <c r="RJV5" s="178"/>
      <c r="RJW5" s="178"/>
      <c r="RJX5" s="177"/>
      <c r="RJY5" s="178"/>
      <c r="RJZ5" s="178"/>
      <c r="RKA5" s="177"/>
      <c r="RKB5" s="178"/>
      <c r="RKC5" s="178"/>
      <c r="RKD5" s="177"/>
      <c r="RKE5" s="178"/>
      <c r="RKF5" s="178"/>
      <c r="RKG5" s="177"/>
      <c r="RKH5" s="178"/>
      <c r="RKI5" s="178"/>
      <c r="RKJ5" s="177"/>
      <c r="RKK5" s="178"/>
      <c r="RKL5" s="178"/>
      <c r="RKM5" s="177"/>
      <c r="RKN5" s="178"/>
      <c r="RKO5" s="178"/>
      <c r="RKP5" s="177"/>
      <c r="RKQ5" s="178"/>
      <c r="RKR5" s="178"/>
      <c r="RKS5" s="177"/>
      <c r="RKT5" s="178"/>
      <c r="RKU5" s="178"/>
      <c r="RKV5" s="177"/>
      <c r="RKW5" s="178"/>
      <c r="RKX5" s="178"/>
      <c r="RKY5" s="177"/>
      <c r="RKZ5" s="178"/>
      <c r="RLA5" s="178"/>
      <c r="RLB5" s="177"/>
      <c r="RLC5" s="178"/>
      <c r="RLD5" s="178"/>
      <c r="RLE5" s="177"/>
      <c r="RLF5" s="178"/>
      <c r="RLG5" s="178"/>
      <c r="RLH5" s="177"/>
      <c r="RLI5" s="178"/>
      <c r="RLJ5" s="178"/>
      <c r="RLK5" s="177"/>
      <c r="RLL5" s="178"/>
      <c r="RLM5" s="178"/>
      <c r="RLN5" s="177"/>
      <c r="RLO5" s="178"/>
      <c r="RLP5" s="178"/>
      <c r="RLQ5" s="177"/>
      <c r="RLR5" s="178"/>
      <c r="RLS5" s="178"/>
      <c r="RLT5" s="177"/>
      <c r="RLU5" s="178"/>
      <c r="RLV5" s="178"/>
      <c r="RLW5" s="177"/>
      <c r="RLX5" s="178"/>
      <c r="RLY5" s="178"/>
      <c r="RLZ5" s="177"/>
      <c r="RMA5" s="178"/>
      <c r="RMB5" s="178"/>
      <c r="RMC5" s="177"/>
      <c r="RMD5" s="178"/>
      <c r="RME5" s="178"/>
      <c r="RMF5" s="177"/>
      <c r="RMG5" s="178"/>
      <c r="RMH5" s="178"/>
      <c r="RMI5" s="177"/>
      <c r="RMJ5" s="178"/>
      <c r="RMK5" s="178"/>
      <c r="RML5" s="177"/>
      <c r="RMM5" s="178"/>
      <c r="RMN5" s="178"/>
      <c r="RMO5" s="177"/>
      <c r="RMP5" s="178"/>
      <c r="RMQ5" s="178"/>
      <c r="RMR5" s="177"/>
      <c r="RMS5" s="178"/>
      <c r="RMT5" s="178"/>
      <c r="RMU5" s="177"/>
      <c r="RMV5" s="178"/>
      <c r="RMW5" s="178"/>
      <c r="RMX5" s="177"/>
      <c r="RMY5" s="178"/>
      <c r="RMZ5" s="178"/>
      <c r="RNA5" s="177"/>
      <c r="RNB5" s="178"/>
      <c r="RNC5" s="178"/>
      <c r="RND5" s="177"/>
      <c r="RNE5" s="178"/>
      <c r="RNF5" s="178"/>
      <c r="RNG5" s="177"/>
      <c r="RNH5" s="178"/>
      <c r="RNI5" s="178"/>
      <c r="RNJ5" s="177"/>
      <c r="RNK5" s="178"/>
      <c r="RNL5" s="178"/>
      <c r="RNM5" s="177"/>
      <c r="RNN5" s="178"/>
      <c r="RNO5" s="178"/>
      <c r="RNP5" s="177"/>
      <c r="RNQ5" s="178"/>
      <c r="RNR5" s="178"/>
      <c r="RNS5" s="177"/>
      <c r="RNT5" s="178"/>
      <c r="RNU5" s="178"/>
      <c r="RNV5" s="177"/>
      <c r="RNW5" s="178"/>
      <c r="RNX5" s="178"/>
      <c r="RNY5" s="177"/>
      <c r="RNZ5" s="178"/>
      <c r="ROA5" s="178"/>
      <c r="ROB5" s="177"/>
      <c r="ROC5" s="178"/>
      <c r="ROD5" s="178"/>
      <c r="ROE5" s="177"/>
      <c r="ROF5" s="178"/>
      <c r="ROG5" s="178"/>
      <c r="ROH5" s="177"/>
      <c r="ROI5" s="178"/>
      <c r="ROJ5" s="178"/>
      <c r="ROK5" s="177"/>
      <c r="ROL5" s="178"/>
      <c r="ROM5" s="178"/>
      <c r="RON5" s="177"/>
      <c r="ROO5" s="178"/>
      <c r="ROP5" s="178"/>
      <c r="ROQ5" s="177"/>
      <c r="ROR5" s="178"/>
      <c r="ROS5" s="178"/>
      <c r="ROT5" s="177"/>
      <c r="ROU5" s="178"/>
      <c r="ROV5" s="178"/>
      <c r="ROW5" s="177"/>
      <c r="ROX5" s="178"/>
      <c r="ROY5" s="178"/>
      <c r="ROZ5" s="177"/>
      <c r="RPA5" s="178"/>
      <c r="RPB5" s="178"/>
      <c r="RPC5" s="177"/>
      <c r="RPD5" s="178"/>
      <c r="RPE5" s="178"/>
      <c r="RPF5" s="177"/>
      <c r="RPG5" s="178"/>
      <c r="RPH5" s="178"/>
      <c r="RPI5" s="177"/>
      <c r="RPJ5" s="178"/>
      <c r="RPK5" s="178"/>
      <c r="RPL5" s="177"/>
      <c r="RPM5" s="178"/>
      <c r="RPN5" s="178"/>
      <c r="RPO5" s="177"/>
      <c r="RPP5" s="178"/>
      <c r="RPQ5" s="178"/>
      <c r="RPR5" s="177"/>
      <c r="RPS5" s="178"/>
      <c r="RPT5" s="178"/>
      <c r="RPU5" s="177"/>
      <c r="RPV5" s="178"/>
      <c r="RPW5" s="178"/>
      <c r="RPX5" s="177"/>
      <c r="RPY5" s="178"/>
      <c r="RPZ5" s="178"/>
      <c r="RQA5" s="177"/>
      <c r="RQB5" s="178"/>
      <c r="RQC5" s="178"/>
      <c r="RQD5" s="177"/>
      <c r="RQE5" s="178"/>
      <c r="RQF5" s="178"/>
      <c r="RQG5" s="177"/>
      <c r="RQH5" s="178"/>
      <c r="RQI5" s="178"/>
      <c r="RQJ5" s="177"/>
      <c r="RQK5" s="178"/>
      <c r="RQL5" s="178"/>
      <c r="RQM5" s="177"/>
      <c r="RQN5" s="178"/>
      <c r="RQO5" s="178"/>
      <c r="RQP5" s="177"/>
      <c r="RQQ5" s="178"/>
      <c r="RQR5" s="178"/>
      <c r="RQS5" s="177"/>
      <c r="RQT5" s="178"/>
      <c r="RQU5" s="178"/>
      <c r="RQV5" s="177"/>
      <c r="RQW5" s="178"/>
      <c r="RQX5" s="178"/>
      <c r="RQY5" s="177"/>
      <c r="RQZ5" s="178"/>
      <c r="RRA5" s="178"/>
      <c r="RRB5" s="177"/>
      <c r="RRC5" s="178"/>
      <c r="RRD5" s="178"/>
      <c r="RRE5" s="177"/>
      <c r="RRF5" s="178"/>
      <c r="RRG5" s="178"/>
      <c r="RRH5" s="177"/>
      <c r="RRI5" s="178"/>
      <c r="RRJ5" s="178"/>
      <c r="RRK5" s="177"/>
      <c r="RRL5" s="178"/>
      <c r="RRM5" s="178"/>
      <c r="RRN5" s="177"/>
      <c r="RRO5" s="178"/>
      <c r="RRP5" s="178"/>
      <c r="RRQ5" s="177"/>
      <c r="RRR5" s="178"/>
      <c r="RRS5" s="178"/>
      <c r="RRT5" s="177"/>
      <c r="RRU5" s="178"/>
      <c r="RRV5" s="178"/>
      <c r="RRW5" s="177"/>
      <c r="RRX5" s="178"/>
      <c r="RRY5" s="178"/>
      <c r="RRZ5" s="177"/>
      <c r="RSA5" s="178"/>
      <c r="RSB5" s="178"/>
      <c r="RSC5" s="177"/>
      <c r="RSD5" s="178"/>
      <c r="RSE5" s="178"/>
      <c r="RSF5" s="177"/>
      <c r="RSG5" s="178"/>
      <c r="RSH5" s="178"/>
      <c r="RSI5" s="177"/>
      <c r="RSJ5" s="178"/>
      <c r="RSK5" s="178"/>
      <c r="RSL5" s="177"/>
      <c r="RSM5" s="178"/>
      <c r="RSN5" s="178"/>
      <c r="RSO5" s="177"/>
      <c r="RSP5" s="178"/>
      <c r="RSQ5" s="178"/>
      <c r="RSR5" s="177"/>
      <c r="RSS5" s="178"/>
      <c r="RST5" s="178"/>
      <c r="RSU5" s="177"/>
      <c r="RSV5" s="178"/>
      <c r="RSW5" s="178"/>
      <c r="RSX5" s="177"/>
      <c r="RSY5" s="178"/>
      <c r="RSZ5" s="178"/>
      <c r="RTA5" s="177"/>
      <c r="RTB5" s="178"/>
      <c r="RTC5" s="178"/>
      <c r="RTD5" s="177"/>
      <c r="RTE5" s="178"/>
      <c r="RTF5" s="178"/>
      <c r="RTG5" s="177"/>
      <c r="RTH5" s="178"/>
      <c r="RTI5" s="178"/>
      <c r="RTJ5" s="177"/>
      <c r="RTK5" s="178"/>
      <c r="RTL5" s="178"/>
      <c r="RTM5" s="177"/>
      <c r="RTN5" s="178"/>
      <c r="RTO5" s="178"/>
      <c r="RTP5" s="177"/>
      <c r="RTQ5" s="178"/>
      <c r="RTR5" s="178"/>
      <c r="RTS5" s="177"/>
      <c r="RTT5" s="178"/>
      <c r="RTU5" s="178"/>
      <c r="RTV5" s="177"/>
      <c r="RTW5" s="178"/>
      <c r="RTX5" s="178"/>
      <c r="RTY5" s="177"/>
      <c r="RTZ5" s="178"/>
      <c r="RUA5" s="178"/>
      <c r="RUB5" s="177"/>
      <c r="RUC5" s="178"/>
      <c r="RUD5" s="178"/>
      <c r="RUE5" s="177"/>
      <c r="RUF5" s="178"/>
      <c r="RUG5" s="178"/>
      <c r="RUH5" s="177"/>
      <c r="RUI5" s="178"/>
      <c r="RUJ5" s="178"/>
      <c r="RUK5" s="177"/>
      <c r="RUL5" s="178"/>
      <c r="RUM5" s="178"/>
      <c r="RUN5" s="177"/>
      <c r="RUO5" s="178"/>
      <c r="RUP5" s="178"/>
      <c r="RUQ5" s="177"/>
      <c r="RUR5" s="178"/>
      <c r="RUS5" s="178"/>
      <c r="RUT5" s="177"/>
      <c r="RUU5" s="178"/>
      <c r="RUV5" s="178"/>
      <c r="RUW5" s="177"/>
      <c r="RUX5" s="178"/>
      <c r="RUY5" s="178"/>
      <c r="RUZ5" s="177"/>
      <c r="RVA5" s="178"/>
      <c r="RVB5" s="178"/>
      <c r="RVC5" s="177"/>
      <c r="RVD5" s="178"/>
      <c r="RVE5" s="178"/>
      <c r="RVF5" s="177"/>
      <c r="RVG5" s="178"/>
      <c r="RVH5" s="178"/>
      <c r="RVI5" s="177"/>
      <c r="RVJ5" s="178"/>
      <c r="RVK5" s="178"/>
      <c r="RVL5" s="177"/>
      <c r="RVM5" s="178"/>
      <c r="RVN5" s="178"/>
      <c r="RVO5" s="177"/>
      <c r="RVP5" s="178"/>
      <c r="RVQ5" s="178"/>
      <c r="RVR5" s="177"/>
      <c r="RVS5" s="178"/>
      <c r="RVT5" s="178"/>
      <c r="RVU5" s="177"/>
      <c r="RVV5" s="178"/>
      <c r="RVW5" s="178"/>
      <c r="RVX5" s="177"/>
      <c r="RVY5" s="178"/>
      <c r="RVZ5" s="178"/>
      <c r="RWA5" s="177"/>
      <c r="RWB5" s="178"/>
      <c r="RWC5" s="178"/>
      <c r="RWD5" s="177"/>
      <c r="RWE5" s="178"/>
      <c r="RWF5" s="178"/>
      <c r="RWG5" s="177"/>
      <c r="RWH5" s="178"/>
      <c r="RWI5" s="178"/>
      <c r="RWJ5" s="177"/>
      <c r="RWK5" s="178"/>
      <c r="RWL5" s="178"/>
      <c r="RWM5" s="177"/>
      <c r="RWN5" s="178"/>
      <c r="RWO5" s="178"/>
      <c r="RWP5" s="177"/>
      <c r="RWQ5" s="178"/>
      <c r="RWR5" s="178"/>
      <c r="RWS5" s="177"/>
      <c r="RWT5" s="178"/>
      <c r="RWU5" s="178"/>
      <c r="RWV5" s="177"/>
      <c r="RWW5" s="178"/>
      <c r="RWX5" s="178"/>
      <c r="RWY5" s="177"/>
      <c r="RWZ5" s="178"/>
      <c r="RXA5" s="178"/>
      <c r="RXB5" s="177"/>
      <c r="RXC5" s="178"/>
      <c r="RXD5" s="178"/>
      <c r="RXE5" s="177"/>
      <c r="RXF5" s="178"/>
      <c r="RXG5" s="178"/>
      <c r="RXH5" s="177"/>
      <c r="RXI5" s="178"/>
      <c r="RXJ5" s="178"/>
      <c r="RXK5" s="177"/>
      <c r="RXL5" s="178"/>
      <c r="RXM5" s="178"/>
      <c r="RXN5" s="177"/>
      <c r="RXO5" s="178"/>
      <c r="RXP5" s="178"/>
      <c r="RXQ5" s="177"/>
      <c r="RXR5" s="178"/>
      <c r="RXS5" s="178"/>
      <c r="RXT5" s="177"/>
      <c r="RXU5" s="178"/>
      <c r="RXV5" s="178"/>
      <c r="RXW5" s="177"/>
      <c r="RXX5" s="178"/>
      <c r="RXY5" s="178"/>
      <c r="RXZ5" s="177"/>
      <c r="RYA5" s="178"/>
      <c r="RYB5" s="178"/>
      <c r="RYC5" s="177"/>
      <c r="RYD5" s="178"/>
      <c r="RYE5" s="178"/>
      <c r="RYF5" s="177"/>
      <c r="RYG5" s="178"/>
      <c r="RYH5" s="178"/>
      <c r="RYI5" s="177"/>
      <c r="RYJ5" s="178"/>
      <c r="RYK5" s="178"/>
      <c r="RYL5" s="177"/>
      <c r="RYM5" s="178"/>
      <c r="RYN5" s="178"/>
      <c r="RYO5" s="177"/>
      <c r="RYP5" s="178"/>
      <c r="RYQ5" s="178"/>
      <c r="RYR5" s="177"/>
      <c r="RYS5" s="178"/>
      <c r="RYT5" s="178"/>
      <c r="RYU5" s="177"/>
      <c r="RYV5" s="178"/>
      <c r="RYW5" s="178"/>
      <c r="RYX5" s="177"/>
      <c r="RYY5" s="178"/>
      <c r="RYZ5" s="178"/>
      <c r="RZA5" s="177"/>
      <c r="RZB5" s="178"/>
      <c r="RZC5" s="178"/>
      <c r="RZD5" s="177"/>
      <c r="RZE5" s="178"/>
      <c r="RZF5" s="178"/>
      <c r="RZG5" s="177"/>
      <c r="RZH5" s="178"/>
      <c r="RZI5" s="178"/>
      <c r="RZJ5" s="177"/>
      <c r="RZK5" s="178"/>
      <c r="RZL5" s="178"/>
      <c r="RZM5" s="177"/>
      <c r="RZN5" s="178"/>
      <c r="RZO5" s="178"/>
      <c r="RZP5" s="177"/>
      <c r="RZQ5" s="178"/>
      <c r="RZR5" s="178"/>
      <c r="RZS5" s="177"/>
      <c r="RZT5" s="178"/>
      <c r="RZU5" s="178"/>
      <c r="RZV5" s="177"/>
      <c r="RZW5" s="178"/>
      <c r="RZX5" s="178"/>
      <c r="RZY5" s="177"/>
      <c r="RZZ5" s="178"/>
      <c r="SAA5" s="178"/>
      <c r="SAB5" s="177"/>
      <c r="SAC5" s="178"/>
      <c r="SAD5" s="178"/>
      <c r="SAE5" s="177"/>
      <c r="SAF5" s="178"/>
      <c r="SAG5" s="178"/>
      <c r="SAH5" s="177"/>
      <c r="SAI5" s="178"/>
      <c r="SAJ5" s="178"/>
      <c r="SAK5" s="177"/>
      <c r="SAL5" s="178"/>
      <c r="SAM5" s="178"/>
      <c r="SAN5" s="177"/>
      <c r="SAO5" s="178"/>
      <c r="SAP5" s="178"/>
      <c r="SAQ5" s="177"/>
      <c r="SAR5" s="178"/>
      <c r="SAS5" s="178"/>
      <c r="SAT5" s="177"/>
      <c r="SAU5" s="178"/>
      <c r="SAV5" s="178"/>
      <c r="SAW5" s="177"/>
      <c r="SAX5" s="178"/>
      <c r="SAY5" s="178"/>
      <c r="SAZ5" s="177"/>
      <c r="SBA5" s="178"/>
      <c r="SBB5" s="178"/>
      <c r="SBC5" s="177"/>
      <c r="SBD5" s="178"/>
      <c r="SBE5" s="178"/>
      <c r="SBF5" s="177"/>
      <c r="SBG5" s="178"/>
      <c r="SBH5" s="178"/>
      <c r="SBI5" s="177"/>
      <c r="SBJ5" s="178"/>
      <c r="SBK5" s="178"/>
      <c r="SBL5" s="177"/>
      <c r="SBM5" s="178"/>
      <c r="SBN5" s="178"/>
      <c r="SBO5" s="177"/>
      <c r="SBP5" s="178"/>
      <c r="SBQ5" s="178"/>
      <c r="SBR5" s="177"/>
      <c r="SBS5" s="178"/>
      <c r="SBT5" s="178"/>
      <c r="SBU5" s="177"/>
      <c r="SBV5" s="178"/>
      <c r="SBW5" s="178"/>
      <c r="SBX5" s="177"/>
      <c r="SBY5" s="178"/>
      <c r="SBZ5" s="178"/>
      <c r="SCA5" s="177"/>
      <c r="SCB5" s="178"/>
      <c r="SCC5" s="178"/>
      <c r="SCD5" s="177"/>
      <c r="SCE5" s="178"/>
      <c r="SCF5" s="178"/>
      <c r="SCG5" s="177"/>
      <c r="SCH5" s="178"/>
      <c r="SCI5" s="178"/>
      <c r="SCJ5" s="177"/>
      <c r="SCK5" s="178"/>
      <c r="SCL5" s="178"/>
      <c r="SCM5" s="177"/>
      <c r="SCN5" s="178"/>
      <c r="SCO5" s="178"/>
      <c r="SCP5" s="177"/>
      <c r="SCQ5" s="178"/>
      <c r="SCR5" s="178"/>
      <c r="SCS5" s="177"/>
      <c r="SCT5" s="178"/>
      <c r="SCU5" s="178"/>
      <c r="SCV5" s="177"/>
      <c r="SCW5" s="178"/>
      <c r="SCX5" s="178"/>
      <c r="SCY5" s="177"/>
      <c r="SCZ5" s="178"/>
      <c r="SDA5" s="178"/>
      <c r="SDB5" s="177"/>
      <c r="SDC5" s="178"/>
      <c r="SDD5" s="178"/>
      <c r="SDE5" s="177"/>
      <c r="SDF5" s="178"/>
      <c r="SDG5" s="178"/>
      <c r="SDH5" s="177"/>
      <c r="SDI5" s="178"/>
      <c r="SDJ5" s="178"/>
      <c r="SDK5" s="177"/>
      <c r="SDL5" s="178"/>
      <c r="SDM5" s="178"/>
      <c r="SDN5" s="177"/>
      <c r="SDO5" s="178"/>
      <c r="SDP5" s="178"/>
      <c r="SDQ5" s="177"/>
      <c r="SDR5" s="178"/>
      <c r="SDS5" s="178"/>
      <c r="SDT5" s="177"/>
      <c r="SDU5" s="178"/>
      <c r="SDV5" s="178"/>
      <c r="SDW5" s="177"/>
      <c r="SDX5" s="178"/>
      <c r="SDY5" s="178"/>
      <c r="SDZ5" s="177"/>
      <c r="SEA5" s="178"/>
      <c r="SEB5" s="178"/>
      <c r="SEC5" s="177"/>
      <c r="SED5" s="178"/>
      <c r="SEE5" s="178"/>
      <c r="SEF5" s="177"/>
      <c r="SEG5" s="178"/>
      <c r="SEH5" s="178"/>
      <c r="SEI5" s="177"/>
      <c r="SEJ5" s="178"/>
      <c r="SEK5" s="178"/>
      <c r="SEL5" s="177"/>
      <c r="SEM5" s="178"/>
      <c r="SEN5" s="178"/>
      <c r="SEO5" s="177"/>
      <c r="SEP5" s="178"/>
      <c r="SEQ5" s="178"/>
      <c r="SER5" s="177"/>
      <c r="SES5" s="178"/>
      <c r="SET5" s="178"/>
      <c r="SEU5" s="177"/>
      <c r="SEV5" s="178"/>
      <c r="SEW5" s="178"/>
      <c r="SEX5" s="177"/>
      <c r="SEY5" s="178"/>
      <c r="SEZ5" s="178"/>
      <c r="SFA5" s="177"/>
      <c r="SFB5" s="178"/>
      <c r="SFC5" s="178"/>
      <c r="SFD5" s="177"/>
      <c r="SFE5" s="178"/>
      <c r="SFF5" s="178"/>
      <c r="SFG5" s="177"/>
      <c r="SFH5" s="178"/>
      <c r="SFI5" s="178"/>
      <c r="SFJ5" s="177"/>
      <c r="SFK5" s="178"/>
      <c r="SFL5" s="178"/>
      <c r="SFM5" s="177"/>
      <c r="SFN5" s="178"/>
      <c r="SFO5" s="178"/>
      <c r="SFP5" s="177"/>
      <c r="SFQ5" s="178"/>
      <c r="SFR5" s="178"/>
      <c r="SFS5" s="177"/>
      <c r="SFT5" s="178"/>
      <c r="SFU5" s="178"/>
      <c r="SFV5" s="177"/>
      <c r="SFW5" s="178"/>
      <c r="SFX5" s="178"/>
      <c r="SFY5" s="177"/>
      <c r="SFZ5" s="178"/>
      <c r="SGA5" s="178"/>
      <c r="SGB5" s="177"/>
      <c r="SGC5" s="178"/>
      <c r="SGD5" s="178"/>
      <c r="SGE5" s="177"/>
      <c r="SGF5" s="178"/>
      <c r="SGG5" s="178"/>
      <c r="SGH5" s="177"/>
      <c r="SGI5" s="178"/>
      <c r="SGJ5" s="178"/>
      <c r="SGK5" s="177"/>
      <c r="SGL5" s="178"/>
      <c r="SGM5" s="178"/>
      <c r="SGN5" s="177"/>
      <c r="SGO5" s="178"/>
      <c r="SGP5" s="178"/>
      <c r="SGQ5" s="177"/>
      <c r="SGR5" s="178"/>
      <c r="SGS5" s="178"/>
      <c r="SGT5" s="177"/>
      <c r="SGU5" s="178"/>
      <c r="SGV5" s="178"/>
      <c r="SGW5" s="177"/>
      <c r="SGX5" s="178"/>
      <c r="SGY5" s="178"/>
      <c r="SGZ5" s="177"/>
      <c r="SHA5" s="178"/>
      <c r="SHB5" s="178"/>
      <c r="SHC5" s="177"/>
      <c r="SHD5" s="178"/>
      <c r="SHE5" s="178"/>
      <c r="SHF5" s="177"/>
      <c r="SHG5" s="178"/>
      <c r="SHH5" s="178"/>
      <c r="SHI5" s="177"/>
      <c r="SHJ5" s="178"/>
      <c r="SHK5" s="178"/>
      <c r="SHL5" s="177"/>
      <c r="SHM5" s="178"/>
      <c r="SHN5" s="178"/>
      <c r="SHO5" s="177"/>
      <c r="SHP5" s="178"/>
      <c r="SHQ5" s="178"/>
      <c r="SHR5" s="177"/>
      <c r="SHS5" s="178"/>
      <c r="SHT5" s="178"/>
      <c r="SHU5" s="177"/>
      <c r="SHV5" s="178"/>
      <c r="SHW5" s="178"/>
      <c r="SHX5" s="177"/>
      <c r="SHY5" s="178"/>
      <c r="SHZ5" s="178"/>
      <c r="SIA5" s="177"/>
      <c r="SIB5" s="178"/>
      <c r="SIC5" s="178"/>
      <c r="SID5" s="177"/>
      <c r="SIE5" s="178"/>
      <c r="SIF5" s="178"/>
      <c r="SIG5" s="177"/>
      <c r="SIH5" s="178"/>
      <c r="SII5" s="178"/>
      <c r="SIJ5" s="177"/>
      <c r="SIK5" s="178"/>
      <c r="SIL5" s="178"/>
      <c r="SIM5" s="177"/>
      <c r="SIN5" s="178"/>
      <c r="SIO5" s="178"/>
      <c r="SIP5" s="177"/>
      <c r="SIQ5" s="178"/>
      <c r="SIR5" s="178"/>
      <c r="SIS5" s="177"/>
      <c r="SIT5" s="178"/>
      <c r="SIU5" s="178"/>
      <c r="SIV5" s="177"/>
      <c r="SIW5" s="178"/>
      <c r="SIX5" s="178"/>
      <c r="SIY5" s="177"/>
      <c r="SIZ5" s="178"/>
      <c r="SJA5" s="178"/>
      <c r="SJB5" s="177"/>
      <c r="SJC5" s="178"/>
      <c r="SJD5" s="178"/>
      <c r="SJE5" s="177"/>
      <c r="SJF5" s="178"/>
      <c r="SJG5" s="178"/>
      <c r="SJH5" s="177"/>
      <c r="SJI5" s="178"/>
      <c r="SJJ5" s="178"/>
      <c r="SJK5" s="177"/>
      <c r="SJL5" s="178"/>
      <c r="SJM5" s="178"/>
      <c r="SJN5" s="177"/>
      <c r="SJO5" s="178"/>
      <c r="SJP5" s="178"/>
      <c r="SJQ5" s="177"/>
      <c r="SJR5" s="178"/>
      <c r="SJS5" s="178"/>
      <c r="SJT5" s="177"/>
      <c r="SJU5" s="178"/>
      <c r="SJV5" s="178"/>
      <c r="SJW5" s="177"/>
      <c r="SJX5" s="178"/>
      <c r="SJY5" s="178"/>
      <c r="SJZ5" s="177"/>
      <c r="SKA5" s="178"/>
      <c r="SKB5" s="178"/>
      <c r="SKC5" s="177"/>
      <c r="SKD5" s="178"/>
      <c r="SKE5" s="178"/>
      <c r="SKF5" s="177"/>
      <c r="SKG5" s="178"/>
      <c r="SKH5" s="178"/>
      <c r="SKI5" s="177"/>
      <c r="SKJ5" s="178"/>
      <c r="SKK5" s="178"/>
      <c r="SKL5" s="177"/>
      <c r="SKM5" s="178"/>
      <c r="SKN5" s="178"/>
      <c r="SKO5" s="177"/>
      <c r="SKP5" s="178"/>
      <c r="SKQ5" s="178"/>
      <c r="SKR5" s="177"/>
      <c r="SKS5" s="178"/>
      <c r="SKT5" s="178"/>
      <c r="SKU5" s="177"/>
      <c r="SKV5" s="178"/>
      <c r="SKW5" s="178"/>
      <c r="SKX5" s="177"/>
      <c r="SKY5" s="178"/>
      <c r="SKZ5" s="178"/>
      <c r="SLA5" s="177"/>
      <c r="SLB5" s="178"/>
      <c r="SLC5" s="178"/>
      <c r="SLD5" s="177"/>
      <c r="SLE5" s="178"/>
      <c r="SLF5" s="178"/>
      <c r="SLG5" s="177"/>
      <c r="SLH5" s="178"/>
      <c r="SLI5" s="178"/>
      <c r="SLJ5" s="177"/>
      <c r="SLK5" s="178"/>
      <c r="SLL5" s="178"/>
      <c r="SLM5" s="177"/>
      <c r="SLN5" s="178"/>
      <c r="SLO5" s="178"/>
      <c r="SLP5" s="177"/>
      <c r="SLQ5" s="178"/>
      <c r="SLR5" s="178"/>
      <c r="SLS5" s="177"/>
      <c r="SLT5" s="178"/>
      <c r="SLU5" s="178"/>
      <c r="SLV5" s="177"/>
      <c r="SLW5" s="178"/>
      <c r="SLX5" s="178"/>
      <c r="SLY5" s="177"/>
      <c r="SLZ5" s="178"/>
      <c r="SMA5" s="178"/>
      <c r="SMB5" s="177"/>
      <c r="SMC5" s="178"/>
      <c r="SMD5" s="178"/>
      <c r="SME5" s="177"/>
      <c r="SMF5" s="178"/>
      <c r="SMG5" s="178"/>
      <c r="SMH5" s="177"/>
      <c r="SMI5" s="178"/>
      <c r="SMJ5" s="178"/>
      <c r="SMK5" s="177"/>
      <c r="SML5" s="178"/>
      <c r="SMM5" s="178"/>
      <c r="SMN5" s="177"/>
      <c r="SMO5" s="178"/>
      <c r="SMP5" s="178"/>
      <c r="SMQ5" s="177"/>
      <c r="SMR5" s="178"/>
      <c r="SMS5" s="178"/>
      <c r="SMT5" s="177"/>
      <c r="SMU5" s="178"/>
      <c r="SMV5" s="178"/>
      <c r="SMW5" s="177"/>
      <c r="SMX5" s="178"/>
      <c r="SMY5" s="178"/>
      <c r="SMZ5" s="177"/>
      <c r="SNA5" s="178"/>
      <c r="SNB5" s="178"/>
      <c r="SNC5" s="177"/>
      <c r="SND5" s="178"/>
      <c r="SNE5" s="178"/>
      <c r="SNF5" s="177"/>
      <c r="SNG5" s="178"/>
      <c r="SNH5" s="178"/>
      <c r="SNI5" s="177"/>
      <c r="SNJ5" s="178"/>
      <c r="SNK5" s="178"/>
      <c r="SNL5" s="177"/>
      <c r="SNM5" s="178"/>
      <c r="SNN5" s="178"/>
      <c r="SNO5" s="177"/>
      <c r="SNP5" s="178"/>
      <c r="SNQ5" s="178"/>
      <c r="SNR5" s="177"/>
      <c r="SNS5" s="178"/>
      <c r="SNT5" s="178"/>
      <c r="SNU5" s="177"/>
      <c r="SNV5" s="178"/>
      <c r="SNW5" s="178"/>
      <c r="SNX5" s="177"/>
      <c r="SNY5" s="178"/>
      <c r="SNZ5" s="178"/>
      <c r="SOA5" s="177"/>
      <c r="SOB5" s="178"/>
      <c r="SOC5" s="178"/>
      <c r="SOD5" s="177"/>
      <c r="SOE5" s="178"/>
      <c r="SOF5" s="178"/>
      <c r="SOG5" s="177"/>
      <c r="SOH5" s="178"/>
      <c r="SOI5" s="178"/>
      <c r="SOJ5" s="177"/>
      <c r="SOK5" s="178"/>
      <c r="SOL5" s="178"/>
      <c r="SOM5" s="177"/>
      <c r="SON5" s="178"/>
      <c r="SOO5" s="178"/>
      <c r="SOP5" s="177"/>
      <c r="SOQ5" s="178"/>
      <c r="SOR5" s="178"/>
      <c r="SOS5" s="177"/>
      <c r="SOT5" s="178"/>
      <c r="SOU5" s="178"/>
      <c r="SOV5" s="177"/>
      <c r="SOW5" s="178"/>
      <c r="SOX5" s="178"/>
      <c r="SOY5" s="177"/>
      <c r="SOZ5" s="178"/>
      <c r="SPA5" s="178"/>
      <c r="SPB5" s="177"/>
      <c r="SPC5" s="178"/>
      <c r="SPD5" s="178"/>
      <c r="SPE5" s="177"/>
      <c r="SPF5" s="178"/>
      <c r="SPG5" s="178"/>
      <c r="SPH5" s="177"/>
      <c r="SPI5" s="178"/>
      <c r="SPJ5" s="178"/>
      <c r="SPK5" s="177"/>
      <c r="SPL5" s="178"/>
      <c r="SPM5" s="178"/>
      <c r="SPN5" s="177"/>
      <c r="SPO5" s="178"/>
      <c r="SPP5" s="178"/>
      <c r="SPQ5" s="177"/>
      <c r="SPR5" s="178"/>
      <c r="SPS5" s="178"/>
      <c r="SPT5" s="177"/>
      <c r="SPU5" s="178"/>
      <c r="SPV5" s="178"/>
      <c r="SPW5" s="177"/>
      <c r="SPX5" s="178"/>
      <c r="SPY5" s="178"/>
      <c r="SPZ5" s="177"/>
      <c r="SQA5" s="178"/>
      <c r="SQB5" s="178"/>
      <c r="SQC5" s="177"/>
      <c r="SQD5" s="178"/>
      <c r="SQE5" s="178"/>
      <c r="SQF5" s="177"/>
      <c r="SQG5" s="178"/>
      <c r="SQH5" s="178"/>
      <c r="SQI5" s="177"/>
      <c r="SQJ5" s="178"/>
      <c r="SQK5" s="178"/>
      <c r="SQL5" s="177"/>
      <c r="SQM5" s="178"/>
      <c r="SQN5" s="178"/>
      <c r="SQO5" s="177"/>
      <c r="SQP5" s="178"/>
      <c r="SQQ5" s="178"/>
      <c r="SQR5" s="177"/>
      <c r="SQS5" s="178"/>
      <c r="SQT5" s="178"/>
      <c r="SQU5" s="177"/>
      <c r="SQV5" s="178"/>
      <c r="SQW5" s="178"/>
      <c r="SQX5" s="177"/>
      <c r="SQY5" s="178"/>
      <c r="SQZ5" s="178"/>
      <c r="SRA5" s="177"/>
      <c r="SRB5" s="178"/>
      <c r="SRC5" s="178"/>
      <c r="SRD5" s="177"/>
      <c r="SRE5" s="178"/>
      <c r="SRF5" s="178"/>
      <c r="SRG5" s="177"/>
      <c r="SRH5" s="178"/>
      <c r="SRI5" s="178"/>
      <c r="SRJ5" s="177"/>
      <c r="SRK5" s="178"/>
      <c r="SRL5" s="178"/>
      <c r="SRM5" s="177"/>
      <c r="SRN5" s="178"/>
      <c r="SRO5" s="178"/>
      <c r="SRP5" s="177"/>
      <c r="SRQ5" s="178"/>
      <c r="SRR5" s="178"/>
      <c r="SRS5" s="177"/>
      <c r="SRT5" s="178"/>
      <c r="SRU5" s="178"/>
      <c r="SRV5" s="177"/>
      <c r="SRW5" s="178"/>
      <c r="SRX5" s="178"/>
      <c r="SRY5" s="177"/>
      <c r="SRZ5" s="178"/>
      <c r="SSA5" s="178"/>
      <c r="SSB5" s="177"/>
      <c r="SSC5" s="178"/>
      <c r="SSD5" s="178"/>
      <c r="SSE5" s="177"/>
      <c r="SSF5" s="178"/>
      <c r="SSG5" s="178"/>
      <c r="SSH5" s="177"/>
      <c r="SSI5" s="178"/>
      <c r="SSJ5" s="178"/>
      <c r="SSK5" s="177"/>
      <c r="SSL5" s="178"/>
      <c r="SSM5" s="178"/>
      <c r="SSN5" s="177"/>
      <c r="SSO5" s="178"/>
      <c r="SSP5" s="178"/>
      <c r="SSQ5" s="177"/>
      <c r="SSR5" s="178"/>
      <c r="SSS5" s="178"/>
      <c r="SST5" s="177"/>
      <c r="SSU5" s="178"/>
      <c r="SSV5" s="178"/>
      <c r="SSW5" s="177"/>
      <c r="SSX5" s="178"/>
      <c r="SSY5" s="178"/>
      <c r="SSZ5" s="177"/>
      <c r="STA5" s="178"/>
      <c r="STB5" s="178"/>
      <c r="STC5" s="177"/>
      <c r="STD5" s="178"/>
      <c r="STE5" s="178"/>
      <c r="STF5" s="177"/>
      <c r="STG5" s="178"/>
      <c r="STH5" s="178"/>
      <c r="STI5" s="177"/>
      <c r="STJ5" s="178"/>
      <c r="STK5" s="178"/>
      <c r="STL5" s="177"/>
      <c r="STM5" s="178"/>
      <c r="STN5" s="178"/>
      <c r="STO5" s="177"/>
      <c r="STP5" s="178"/>
      <c r="STQ5" s="178"/>
      <c r="STR5" s="177"/>
      <c r="STS5" s="178"/>
      <c r="STT5" s="178"/>
      <c r="STU5" s="177"/>
      <c r="STV5" s="178"/>
      <c r="STW5" s="178"/>
      <c r="STX5" s="177"/>
      <c r="STY5" s="178"/>
      <c r="STZ5" s="178"/>
      <c r="SUA5" s="177"/>
      <c r="SUB5" s="178"/>
      <c r="SUC5" s="178"/>
      <c r="SUD5" s="177"/>
      <c r="SUE5" s="178"/>
      <c r="SUF5" s="178"/>
      <c r="SUG5" s="177"/>
      <c r="SUH5" s="178"/>
      <c r="SUI5" s="178"/>
      <c r="SUJ5" s="177"/>
      <c r="SUK5" s="178"/>
      <c r="SUL5" s="178"/>
      <c r="SUM5" s="177"/>
      <c r="SUN5" s="178"/>
      <c r="SUO5" s="178"/>
      <c r="SUP5" s="177"/>
      <c r="SUQ5" s="178"/>
      <c r="SUR5" s="178"/>
      <c r="SUS5" s="177"/>
      <c r="SUT5" s="178"/>
      <c r="SUU5" s="178"/>
      <c r="SUV5" s="177"/>
      <c r="SUW5" s="178"/>
      <c r="SUX5" s="178"/>
      <c r="SUY5" s="177"/>
      <c r="SUZ5" s="178"/>
      <c r="SVA5" s="178"/>
      <c r="SVB5" s="177"/>
      <c r="SVC5" s="178"/>
      <c r="SVD5" s="178"/>
      <c r="SVE5" s="177"/>
      <c r="SVF5" s="178"/>
      <c r="SVG5" s="178"/>
      <c r="SVH5" s="177"/>
      <c r="SVI5" s="178"/>
      <c r="SVJ5" s="178"/>
      <c r="SVK5" s="177"/>
      <c r="SVL5" s="178"/>
      <c r="SVM5" s="178"/>
      <c r="SVN5" s="177"/>
      <c r="SVO5" s="178"/>
      <c r="SVP5" s="178"/>
      <c r="SVQ5" s="177"/>
      <c r="SVR5" s="178"/>
      <c r="SVS5" s="178"/>
      <c r="SVT5" s="177"/>
      <c r="SVU5" s="178"/>
      <c r="SVV5" s="178"/>
      <c r="SVW5" s="177"/>
      <c r="SVX5" s="178"/>
      <c r="SVY5" s="178"/>
      <c r="SVZ5" s="177"/>
      <c r="SWA5" s="178"/>
      <c r="SWB5" s="178"/>
      <c r="SWC5" s="177"/>
      <c r="SWD5" s="178"/>
      <c r="SWE5" s="178"/>
      <c r="SWF5" s="177"/>
      <c r="SWG5" s="178"/>
      <c r="SWH5" s="178"/>
      <c r="SWI5" s="177"/>
      <c r="SWJ5" s="178"/>
      <c r="SWK5" s="178"/>
      <c r="SWL5" s="177"/>
      <c r="SWM5" s="178"/>
      <c r="SWN5" s="178"/>
      <c r="SWO5" s="177"/>
      <c r="SWP5" s="178"/>
      <c r="SWQ5" s="178"/>
      <c r="SWR5" s="177"/>
      <c r="SWS5" s="178"/>
      <c r="SWT5" s="178"/>
      <c r="SWU5" s="177"/>
      <c r="SWV5" s="178"/>
      <c r="SWW5" s="178"/>
      <c r="SWX5" s="177"/>
      <c r="SWY5" s="178"/>
      <c r="SWZ5" s="178"/>
      <c r="SXA5" s="177"/>
      <c r="SXB5" s="178"/>
      <c r="SXC5" s="178"/>
      <c r="SXD5" s="177"/>
      <c r="SXE5" s="178"/>
      <c r="SXF5" s="178"/>
      <c r="SXG5" s="177"/>
      <c r="SXH5" s="178"/>
      <c r="SXI5" s="178"/>
      <c r="SXJ5" s="177"/>
      <c r="SXK5" s="178"/>
      <c r="SXL5" s="178"/>
      <c r="SXM5" s="177"/>
      <c r="SXN5" s="178"/>
      <c r="SXO5" s="178"/>
      <c r="SXP5" s="177"/>
      <c r="SXQ5" s="178"/>
      <c r="SXR5" s="178"/>
      <c r="SXS5" s="177"/>
      <c r="SXT5" s="178"/>
      <c r="SXU5" s="178"/>
      <c r="SXV5" s="177"/>
      <c r="SXW5" s="178"/>
      <c r="SXX5" s="178"/>
      <c r="SXY5" s="177"/>
      <c r="SXZ5" s="178"/>
      <c r="SYA5" s="178"/>
      <c r="SYB5" s="177"/>
      <c r="SYC5" s="178"/>
      <c r="SYD5" s="178"/>
      <c r="SYE5" s="177"/>
      <c r="SYF5" s="178"/>
      <c r="SYG5" s="178"/>
      <c r="SYH5" s="177"/>
      <c r="SYI5" s="178"/>
      <c r="SYJ5" s="178"/>
      <c r="SYK5" s="177"/>
      <c r="SYL5" s="178"/>
      <c r="SYM5" s="178"/>
      <c r="SYN5" s="177"/>
      <c r="SYO5" s="178"/>
      <c r="SYP5" s="178"/>
      <c r="SYQ5" s="177"/>
      <c r="SYR5" s="178"/>
      <c r="SYS5" s="178"/>
      <c r="SYT5" s="177"/>
      <c r="SYU5" s="178"/>
      <c r="SYV5" s="178"/>
      <c r="SYW5" s="177"/>
      <c r="SYX5" s="178"/>
      <c r="SYY5" s="178"/>
      <c r="SYZ5" s="177"/>
      <c r="SZA5" s="178"/>
      <c r="SZB5" s="178"/>
      <c r="SZC5" s="177"/>
      <c r="SZD5" s="178"/>
      <c r="SZE5" s="178"/>
      <c r="SZF5" s="177"/>
      <c r="SZG5" s="178"/>
      <c r="SZH5" s="178"/>
      <c r="SZI5" s="177"/>
      <c r="SZJ5" s="178"/>
      <c r="SZK5" s="178"/>
      <c r="SZL5" s="177"/>
      <c r="SZM5" s="178"/>
      <c r="SZN5" s="178"/>
      <c r="SZO5" s="177"/>
      <c r="SZP5" s="178"/>
      <c r="SZQ5" s="178"/>
      <c r="SZR5" s="177"/>
      <c r="SZS5" s="178"/>
      <c r="SZT5" s="178"/>
      <c r="SZU5" s="177"/>
      <c r="SZV5" s="178"/>
      <c r="SZW5" s="178"/>
      <c r="SZX5" s="177"/>
      <c r="SZY5" s="178"/>
      <c r="SZZ5" s="178"/>
      <c r="TAA5" s="177"/>
      <c r="TAB5" s="178"/>
      <c r="TAC5" s="178"/>
      <c r="TAD5" s="177"/>
      <c r="TAE5" s="178"/>
      <c r="TAF5" s="178"/>
      <c r="TAG5" s="177"/>
      <c r="TAH5" s="178"/>
      <c r="TAI5" s="178"/>
      <c r="TAJ5" s="177"/>
      <c r="TAK5" s="178"/>
      <c r="TAL5" s="178"/>
      <c r="TAM5" s="177"/>
      <c r="TAN5" s="178"/>
      <c r="TAO5" s="178"/>
      <c r="TAP5" s="177"/>
      <c r="TAQ5" s="178"/>
      <c r="TAR5" s="178"/>
      <c r="TAS5" s="177"/>
      <c r="TAT5" s="178"/>
      <c r="TAU5" s="178"/>
      <c r="TAV5" s="177"/>
      <c r="TAW5" s="178"/>
      <c r="TAX5" s="178"/>
      <c r="TAY5" s="177"/>
      <c r="TAZ5" s="178"/>
      <c r="TBA5" s="178"/>
      <c r="TBB5" s="177"/>
      <c r="TBC5" s="178"/>
      <c r="TBD5" s="178"/>
      <c r="TBE5" s="177"/>
      <c r="TBF5" s="178"/>
      <c r="TBG5" s="178"/>
      <c r="TBH5" s="177"/>
      <c r="TBI5" s="178"/>
      <c r="TBJ5" s="178"/>
      <c r="TBK5" s="177"/>
      <c r="TBL5" s="178"/>
      <c r="TBM5" s="178"/>
      <c r="TBN5" s="177"/>
      <c r="TBO5" s="178"/>
      <c r="TBP5" s="178"/>
      <c r="TBQ5" s="177"/>
      <c r="TBR5" s="178"/>
      <c r="TBS5" s="178"/>
      <c r="TBT5" s="177"/>
      <c r="TBU5" s="178"/>
      <c r="TBV5" s="178"/>
      <c r="TBW5" s="177"/>
      <c r="TBX5" s="178"/>
      <c r="TBY5" s="178"/>
      <c r="TBZ5" s="177"/>
      <c r="TCA5" s="178"/>
      <c r="TCB5" s="178"/>
      <c r="TCC5" s="177"/>
      <c r="TCD5" s="178"/>
      <c r="TCE5" s="178"/>
      <c r="TCF5" s="177"/>
      <c r="TCG5" s="178"/>
      <c r="TCH5" s="178"/>
      <c r="TCI5" s="177"/>
      <c r="TCJ5" s="178"/>
      <c r="TCK5" s="178"/>
      <c r="TCL5" s="177"/>
      <c r="TCM5" s="178"/>
      <c r="TCN5" s="178"/>
      <c r="TCO5" s="177"/>
      <c r="TCP5" s="178"/>
      <c r="TCQ5" s="178"/>
      <c r="TCR5" s="177"/>
      <c r="TCS5" s="178"/>
      <c r="TCT5" s="178"/>
      <c r="TCU5" s="177"/>
      <c r="TCV5" s="178"/>
      <c r="TCW5" s="178"/>
      <c r="TCX5" s="177"/>
      <c r="TCY5" s="178"/>
      <c r="TCZ5" s="178"/>
      <c r="TDA5" s="177"/>
      <c r="TDB5" s="178"/>
      <c r="TDC5" s="178"/>
      <c r="TDD5" s="177"/>
      <c r="TDE5" s="178"/>
      <c r="TDF5" s="178"/>
      <c r="TDG5" s="177"/>
      <c r="TDH5" s="178"/>
      <c r="TDI5" s="178"/>
      <c r="TDJ5" s="177"/>
      <c r="TDK5" s="178"/>
      <c r="TDL5" s="178"/>
      <c r="TDM5" s="177"/>
      <c r="TDN5" s="178"/>
      <c r="TDO5" s="178"/>
      <c r="TDP5" s="177"/>
      <c r="TDQ5" s="178"/>
      <c r="TDR5" s="178"/>
      <c r="TDS5" s="177"/>
      <c r="TDT5" s="178"/>
      <c r="TDU5" s="178"/>
      <c r="TDV5" s="177"/>
      <c r="TDW5" s="178"/>
      <c r="TDX5" s="178"/>
      <c r="TDY5" s="177"/>
      <c r="TDZ5" s="178"/>
      <c r="TEA5" s="178"/>
      <c r="TEB5" s="177"/>
      <c r="TEC5" s="178"/>
      <c r="TED5" s="178"/>
      <c r="TEE5" s="177"/>
      <c r="TEF5" s="178"/>
      <c r="TEG5" s="178"/>
      <c r="TEH5" s="177"/>
      <c r="TEI5" s="178"/>
      <c r="TEJ5" s="178"/>
      <c r="TEK5" s="177"/>
      <c r="TEL5" s="178"/>
      <c r="TEM5" s="178"/>
      <c r="TEN5" s="177"/>
      <c r="TEO5" s="178"/>
      <c r="TEP5" s="178"/>
      <c r="TEQ5" s="177"/>
      <c r="TER5" s="178"/>
      <c r="TES5" s="178"/>
      <c r="TET5" s="177"/>
      <c r="TEU5" s="178"/>
      <c r="TEV5" s="178"/>
      <c r="TEW5" s="177"/>
      <c r="TEX5" s="178"/>
      <c r="TEY5" s="178"/>
      <c r="TEZ5" s="177"/>
      <c r="TFA5" s="178"/>
      <c r="TFB5" s="178"/>
      <c r="TFC5" s="177"/>
      <c r="TFD5" s="178"/>
      <c r="TFE5" s="178"/>
      <c r="TFF5" s="177"/>
      <c r="TFG5" s="178"/>
      <c r="TFH5" s="178"/>
      <c r="TFI5" s="177"/>
      <c r="TFJ5" s="178"/>
      <c r="TFK5" s="178"/>
      <c r="TFL5" s="177"/>
      <c r="TFM5" s="178"/>
      <c r="TFN5" s="178"/>
      <c r="TFO5" s="177"/>
      <c r="TFP5" s="178"/>
      <c r="TFQ5" s="178"/>
      <c r="TFR5" s="177"/>
      <c r="TFS5" s="178"/>
      <c r="TFT5" s="178"/>
      <c r="TFU5" s="177"/>
      <c r="TFV5" s="178"/>
      <c r="TFW5" s="178"/>
      <c r="TFX5" s="177"/>
      <c r="TFY5" s="178"/>
      <c r="TFZ5" s="178"/>
      <c r="TGA5" s="177"/>
      <c r="TGB5" s="178"/>
      <c r="TGC5" s="178"/>
      <c r="TGD5" s="177"/>
      <c r="TGE5" s="178"/>
      <c r="TGF5" s="178"/>
      <c r="TGG5" s="177"/>
      <c r="TGH5" s="178"/>
      <c r="TGI5" s="178"/>
      <c r="TGJ5" s="177"/>
      <c r="TGK5" s="178"/>
      <c r="TGL5" s="178"/>
      <c r="TGM5" s="177"/>
      <c r="TGN5" s="178"/>
      <c r="TGO5" s="178"/>
      <c r="TGP5" s="177"/>
      <c r="TGQ5" s="178"/>
      <c r="TGR5" s="178"/>
      <c r="TGS5" s="177"/>
      <c r="TGT5" s="178"/>
      <c r="TGU5" s="178"/>
      <c r="TGV5" s="177"/>
      <c r="TGW5" s="178"/>
      <c r="TGX5" s="178"/>
      <c r="TGY5" s="177"/>
      <c r="TGZ5" s="178"/>
      <c r="THA5" s="178"/>
      <c r="THB5" s="177"/>
      <c r="THC5" s="178"/>
      <c r="THD5" s="178"/>
      <c r="THE5" s="177"/>
      <c r="THF5" s="178"/>
      <c r="THG5" s="178"/>
      <c r="THH5" s="177"/>
      <c r="THI5" s="178"/>
      <c r="THJ5" s="178"/>
      <c r="THK5" s="177"/>
      <c r="THL5" s="178"/>
      <c r="THM5" s="178"/>
      <c r="THN5" s="177"/>
      <c r="THO5" s="178"/>
      <c r="THP5" s="178"/>
      <c r="THQ5" s="177"/>
      <c r="THR5" s="178"/>
      <c r="THS5" s="178"/>
      <c r="THT5" s="177"/>
      <c r="THU5" s="178"/>
      <c r="THV5" s="178"/>
      <c r="THW5" s="177"/>
      <c r="THX5" s="178"/>
      <c r="THY5" s="178"/>
      <c r="THZ5" s="177"/>
      <c r="TIA5" s="178"/>
      <c r="TIB5" s="178"/>
      <c r="TIC5" s="177"/>
      <c r="TID5" s="178"/>
      <c r="TIE5" s="178"/>
      <c r="TIF5" s="177"/>
      <c r="TIG5" s="178"/>
      <c r="TIH5" s="178"/>
      <c r="TII5" s="177"/>
      <c r="TIJ5" s="178"/>
      <c r="TIK5" s="178"/>
      <c r="TIL5" s="177"/>
      <c r="TIM5" s="178"/>
      <c r="TIN5" s="178"/>
      <c r="TIO5" s="177"/>
      <c r="TIP5" s="178"/>
      <c r="TIQ5" s="178"/>
      <c r="TIR5" s="177"/>
      <c r="TIS5" s="178"/>
      <c r="TIT5" s="178"/>
      <c r="TIU5" s="177"/>
      <c r="TIV5" s="178"/>
      <c r="TIW5" s="178"/>
      <c r="TIX5" s="177"/>
      <c r="TIY5" s="178"/>
      <c r="TIZ5" s="178"/>
      <c r="TJA5" s="177"/>
      <c r="TJB5" s="178"/>
      <c r="TJC5" s="178"/>
      <c r="TJD5" s="177"/>
      <c r="TJE5" s="178"/>
      <c r="TJF5" s="178"/>
      <c r="TJG5" s="177"/>
      <c r="TJH5" s="178"/>
      <c r="TJI5" s="178"/>
      <c r="TJJ5" s="177"/>
      <c r="TJK5" s="178"/>
      <c r="TJL5" s="178"/>
      <c r="TJM5" s="177"/>
      <c r="TJN5" s="178"/>
      <c r="TJO5" s="178"/>
      <c r="TJP5" s="177"/>
      <c r="TJQ5" s="178"/>
      <c r="TJR5" s="178"/>
      <c r="TJS5" s="177"/>
      <c r="TJT5" s="178"/>
      <c r="TJU5" s="178"/>
      <c r="TJV5" s="177"/>
      <c r="TJW5" s="178"/>
      <c r="TJX5" s="178"/>
      <c r="TJY5" s="177"/>
      <c r="TJZ5" s="178"/>
      <c r="TKA5" s="178"/>
      <c r="TKB5" s="177"/>
      <c r="TKC5" s="178"/>
      <c r="TKD5" s="178"/>
      <c r="TKE5" s="177"/>
      <c r="TKF5" s="178"/>
      <c r="TKG5" s="178"/>
      <c r="TKH5" s="177"/>
      <c r="TKI5" s="178"/>
      <c r="TKJ5" s="178"/>
      <c r="TKK5" s="177"/>
      <c r="TKL5" s="178"/>
      <c r="TKM5" s="178"/>
      <c r="TKN5" s="177"/>
      <c r="TKO5" s="178"/>
      <c r="TKP5" s="178"/>
      <c r="TKQ5" s="177"/>
      <c r="TKR5" s="178"/>
      <c r="TKS5" s="178"/>
      <c r="TKT5" s="177"/>
      <c r="TKU5" s="178"/>
      <c r="TKV5" s="178"/>
      <c r="TKW5" s="177"/>
      <c r="TKX5" s="178"/>
      <c r="TKY5" s="178"/>
      <c r="TKZ5" s="177"/>
      <c r="TLA5" s="178"/>
      <c r="TLB5" s="178"/>
      <c r="TLC5" s="177"/>
      <c r="TLD5" s="178"/>
      <c r="TLE5" s="178"/>
      <c r="TLF5" s="177"/>
      <c r="TLG5" s="178"/>
      <c r="TLH5" s="178"/>
      <c r="TLI5" s="177"/>
      <c r="TLJ5" s="178"/>
      <c r="TLK5" s="178"/>
      <c r="TLL5" s="177"/>
      <c r="TLM5" s="178"/>
      <c r="TLN5" s="178"/>
      <c r="TLO5" s="177"/>
      <c r="TLP5" s="178"/>
      <c r="TLQ5" s="178"/>
      <c r="TLR5" s="177"/>
      <c r="TLS5" s="178"/>
      <c r="TLT5" s="178"/>
      <c r="TLU5" s="177"/>
      <c r="TLV5" s="178"/>
      <c r="TLW5" s="178"/>
      <c r="TLX5" s="177"/>
      <c r="TLY5" s="178"/>
      <c r="TLZ5" s="178"/>
      <c r="TMA5" s="177"/>
      <c r="TMB5" s="178"/>
      <c r="TMC5" s="178"/>
      <c r="TMD5" s="177"/>
      <c r="TME5" s="178"/>
      <c r="TMF5" s="178"/>
      <c r="TMG5" s="177"/>
      <c r="TMH5" s="178"/>
      <c r="TMI5" s="178"/>
      <c r="TMJ5" s="177"/>
      <c r="TMK5" s="178"/>
      <c r="TML5" s="178"/>
      <c r="TMM5" s="177"/>
      <c r="TMN5" s="178"/>
      <c r="TMO5" s="178"/>
      <c r="TMP5" s="177"/>
      <c r="TMQ5" s="178"/>
      <c r="TMR5" s="178"/>
      <c r="TMS5" s="177"/>
      <c r="TMT5" s="178"/>
      <c r="TMU5" s="178"/>
      <c r="TMV5" s="177"/>
      <c r="TMW5" s="178"/>
      <c r="TMX5" s="178"/>
      <c r="TMY5" s="177"/>
      <c r="TMZ5" s="178"/>
      <c r="TNA5" s="178"/>
      <c r="TNB5" s="177"/>
      <c r="TNC5" s="178"/>
      <c r="TND5" s="178"/>
      <c r="TNE5" s="177"/>
      <c r="TNF5" s="178"/>
      <c r="TNG5" s="178"/>
      <c r="TNH5" s="177"/>
      <c r="TNI5" s="178"/>
      <c r="TNJ5" s="178"/>
      <c r="TNK5" s="177"/>
      <c r="TNL5" s="178"/>
      <c r="TNM5" s="178"/>
      <c r="TNN5" s="177"/>
      <c r="TNO5" s="178"/>
      <c r="TNP5" s="178"/>
      <c r="TNQ5" s="177"/>
      <c r="TNR5" s="178"/>
      <c r="TNS5" s="178"/>
      <c r="TNT5" s="177"/>
      <c r="TNU5" s="178"/>
      <c r="TNV5" s="178"/>
      <c r="TNW5" s="177"/>
      <c r="TNX5" s="178"/>
      <c r="TNY5" s="178"/>
      <c r="TNZ5" s="177"/>
      <c r="TOA5" s="178"/>
      <c r="TOB5" s="178"/>
      <c r="TOC5" s="177"/>
      <c r="TOD5" s="178"/>
      <c r="TOE5" s="178"/>
      <c r="TOF5" s="177"/>
      <c r="TOG5" s="178"/>
      <c r="TOH5" s="178"/>
      <c r="TOI5" s="177"/>
      <c r="TOJ5" s="178"/>
      <c r="TOK5" s="178"/>
      <c r="TOL5" s="177"/>
      <c r="TOM5" s="178"/>
      <c r="TON5" s="178"/>
      <c r="TOO5" s="177"/>
      <c r="TOP5" s="178"/>
      <c r="TOQ5" s="178"/>
      <c r="TOR5" s="177"/>
      <c r="TOS5" s="178"/>
      <c r="TOT5" s="178"/>
      <c r="TOU5" s="177"/>
      <c r="TOV5" s="178"/>
      <c r="TOW5" s="178"/>
      <c r="TOX5" s="177"/>
      <c r="TOY5" s="178"/>
      <c r="TOZ5" s="178"/>
      <c r="TPA5" s="177"/>
      <c r="TPB5" s="178"/>
      <c r="TPC5" s="178"/>
      <c r="TPD5" s="177"/>
      <c r="TPE5" s="178"/>
      <c r="TPF5" s="178"/>
      <c r="TPG5" s="177"/>
      <c r="TPH5" s="178"/>
      <c r="TPI5" s="178"/>
      <c r="TPJ5" s="177"/>
      <c r="TPK5" s="178"/>
      <c r="TPL5" s="178"/>
      <c r="TPM5" s="177"/>
      <c r="TPN5" s="178"/>
      <c r="TPO5" s="178"/>
      <c r="TPP5" s="177"/>
      <c r="TPQ5" s="178"/>
      <c r="TPR5" s="178"/>
      <c r="TPS5" s="177"/>
      <c r="TPT5" s="178"/>
      <c r="TPU5" s="178"/>
      <c r="TPV5" s="177"/>
      <c r="TPW5" s="178"/>
      <c r="TPX5" s="178"/>
      <c r="TPY5" s="177"/>
      <c r="TPZ5" s="178"/>
      <c r="TQA5" s="178"/>
      <c r="TQB5" s="177"/>
      <c r="TQC5" s="178"/>
      <c r="TQD5" s="178"/>
      <c r="TQE5" s="177"/>
      <c r="TQF5" s="178"/>
      <c r="TQG5" s="178"/>
      <c r="TQH5" s="177"/>
      <c r="TQI5" s="178"/>
      <c r="TQJ5" s="178"/>
      <c r="TQK5" s="177"/>
      <c r="TQL5" s="178"/>
      <c r="TQM5" s="178"/>
      <c r="TQN5" s="177"/>
      <c r="TQO5" s="178"/>
      <c r="TQP5" s="178"/>
      <c r="TQQ5" s="177"/>
      <c r="TQR5" s="178"/>
      <c r="TQS5" s="178"/>
      <c r="TQT5" s="177"/>
      <c r="TQU5" s="178"/>
      <c r="TQV5" s="178"/>
      <c r="TQW5" s="177"/>
      <c r="TQX5" s="178"/>
      <c r="TQY5" s="178"/>
      <c r="TQZ5" s="177"/>
      <c r="TRA5" s="178"/>
      <c r="TRB5" s="178"/>
      <c r="TRC5" s="177"/>
      <c r="TRD5" s="178"/>
      <c r="TRE5" s="178"/>
      <c r="TRF5" s="177"/>
      <c r="TRG5" s="178"/>
      <c r="TRH5" s="178"/>
      <c r="TRI5" s="177"/>
      <c r="TRJ5" s="178"/>
      <c r="TRK5" s="178"/>
      <c r="TRL5" s="177"/>
      <c r="TRM5" s="178"/>
      <c r="TRN5" s="178"/>
      <c r="TRO5" s="177"/>
      <c r="TRP5" s="178"/>
      <c r="TRQ5" s="178"/>
      <c r="TRR5" s="177"/>
      <c r="TRS5" s="178"/>
      <c r="TRT5" s="178"/>
      <c r="TRU5" s="177"/>
      <c r="TRV5" s="178"/>
      <c r="TRW5" s="178"/>
      <c r="TRX5" s="177"/>
      <c r="TRY5" s="178"/>
      <c r="TRZ5" s="178"/>
      <c r="TSA5" s="177"/>
      <c r="TSB5" s="178"/>
      <c r="TSC5" s="178"/>
      <c r="TSD5" s="177"/>
      <c r="TSE5" s="178"/>
      <c r="TSF5" s="178"/>
      <c r="TSG5" s="177"/>
      <c r="TSH5" s="178"/>
      <c r="TSI5" s="178"/>
      <c r="TSJ5" s="177"/>
      <c r="TSK5" s="178"/>
      <c r="TSL5" s="178"/>
      <c r="TSM5" s="177"/>
      <c r="TSN5" s="178"/>
      <c r="TSO5" s="178"/>
      <c r="TSP5" s="177"/>
      <c r="TSQ5" s="178"/>
      <c r="TSR5" s="178"/>
      <c r="TSS5" s="177"/>
      <c r="TST5" s="178"/>
      <c r="TSU5" s="178"/>
      <c r="TSV5" s="177"/>
      <c r="TSW5" s="178"/>
      <c r="TSX5" s="178"/>
      <c r="TSY5" s="177"/>
      <c r="TSZ5" s="178"/>
      <c r="TTA5" s="178"/>
      <c r="TTB5" s="177"/>
      <c r="TTC5" s="178"/>
      <c r="TTD5" s="178"/>
      <c r="TTE5" s="177"/>
      <c r="TTF5" s="178"/>
      <c r="TTG5" s="178"/>
      <c r="TTH5" s="177"/>
      <c r="TTI5" s="178"/>
      <c r="TTJ5" s="178"/>
      <c r="TTK5" s="177"/>
      <c r="TTL5" s="178"/>
      <c r="TTM5" s="178"/>
      <c r="TTN5" s="177"/>
      <c r="TTO5" s="178"/>
      <c r="TTP5" s="178"/>
      <c r="TTQ5" s="177"/>
      <c r="TTR5" s="178"/>
      <c r="TTS5" s="178"/>
      <c r="TTT5" s="177"/>
      <c r="TTU5" s="178"/>
      <c r="TTV5" s="178"/>
      <c r="TTW5" s="177"/>
      <c r="TTX5" s="178"/>
      <c r="TTY5" s="178"/>
      <c r="TTZ5" s="177"/>
      <c r="TUA5" s="178"/>
      <c r="TUB5" s="178"/>
      <c r="TUC5" s="177"/>
      <c r="TUD5" s="178"/>
      <c r="TUE5" s="178"/>
      <c r="TUF5" s="177"/>
      <c r="TUG5" s="178"/>
      <c r="TUH5" s="178"/>
      <c r="TUI5" s="177"/>
      <c r="TUJ5" s="178"/>
      <c r="TUK5" s="178"/>
      <c r="TUL5" s="177"/>
      <c r="TUM5" s="178"/>
      <c r="TUN5" s="178"/>
      <c r="TUO5" s="177"/>
      <c r="TUP5" s="178"/>
      <c r="TUQ5" s="178"/>
      <c r="TUR5" s="177"/>
      <c r="TUS5" s="178"/>
      <c r="TUT5" s="178"/>
      <c r="TUU5" s="177"/>
      <c r="TUV5" s="178"/>
      <c r="TUW5" s="178"/>
      <c r="TUX5" s="177"/>
      <c r="TUY5" s="178"/>
      <c r="TUZ5" s="178"/>
      <c r="TVA5" s="177"/>
      <c r="TVB5" s="178"/>
      <c r="TVC5" s="178"/>
      <c r="TVD5" s="177"/>
      <c r="TVE5" s="178"/>
      <c r="TVF5" s="178"/>
      <c r="TVG5" s="177"/>
      <c r="TVH5" s="178"/>
      <c r="TVI5" s="178"/>
      <c r="TVJ5" s="177"/>
      <c r="TVK5" s="178"/>
      <c r="TVL5" s="178"/>
      <c r="TVM5" s="177"/>
      <c r="TVN5" s="178"/>
      <c r="TVO5" s="178"/>
      <c r="TVP5" s="177"/>
      <c r="TVQ5" s="178"/>
      <c r="TVR5" s="178"/>
      <c r="TVS5" s="177"/>
      <c r="TVT5" s="178"/>
      <c r="TVU5" s="178"/>
      <c r="TVV5" s="177"/>
      <c r="TVW5" s="178"/>
      <c r="TVX5" s="178"/>
      <c r="TVY5" s="177"/>
      <c r="TVZ5" s="178"/>
      <c r="TWA5" s="178"/>
      <c r="TWB5" s="177"/>
      <c r="TWC5" s="178"/>
      <c r="TWD5" s="178"/>
      <c r="TWE5" s="177"/>
      <c r="TWF5" s="178"/>
      <c r="TWG5" s="178"/>
      <c r="TWH5" s="177"/>
      <c r="TWI5" s="178"/>
      <c r="TWJ5" s="178"/>
      <c r="TWK5" s="177"/>
      <c r="TWL5" s="178"/>
      <c r="TWM5" s="178"/>
      <c r="TWN5" s="177"/>
      <c r="TWO5" s="178"/>
      <c r="TWP5" s="178"/>
      <c r="TWQ5" s="177"/>
      <c r="TWR5" s="178"/>
      <c r="TWS5" s="178"/>
      <c r="TWT5" s="177"/>
      <c r="TWU5" s="178"/>
      <c r="TWV5" s="178"/>
      <c r="TWW5" s="177"/>
      <c r="TWX5" s="178"/>
      <c r="TWY5" s="178"/>
      <c r="TWZ5" s="177"/>
      <c r="TXA5" s="178"/>
      <c r="TXB5" s="178"/>
      <c r="TXC5" s="177"/>
      <c r="TXD5" s="178"/>
      <c r="TXE5" s="178"/>
      <c r="TXF5" s="177"/>
      <c r="TXG5" s="178"/>
      <c r="TXH5" s="178"/>
      <c r="TXI5" s="177"/>
      <c r="TXJ5" s="178"/>
      <c r="TXK5" s="178"/>
      <c r="TXL5" s="177"/>
      <c r="TXM5" s="178"/>
      <c r="TXN5" s="178"/>
      <c r="TXO5" s="177"/>
      <c r="TXP5" s="178"/>
      <c r="TXQ5" s="178"/>
      <c r="TXR5" s="177"/>
      <c r="TXS5" s="178"/>
      <c r="TXT5" s="178"/>
      <c r="TXU5" s="177"/>
      <c r="TXV5" s="178"/>
      <c r="TXW5" s="178"/>
      <c r="TXX5" s="177"/>
      <c r="TXY5" s="178"/>
      <c r="TXZ5" s="178"/>
      <c r="TYA5" s="177"/>
      <c r="TYB5" s="178"/>
      <c r="TYC5" s="178"/>
      <c r="TYD5" s="177"/>
      <c r="TYE5" s="178"/>
      <c r="TYF5" s="178"/>
      <c r="TYG5" s="177"/>
      <c r="TYH5" s="178"/>
      <c r="TYI5" s="178"/>
      <c r="TYJ5" s="177"/>
      <c r="TYK5" s="178"/>
      <c r="TYL5" s="178"/>
      <c r="TYM5" s="177"/>
      <c r="TYN5" s="178"/>
      <c r="TYO5" s="178"/>
      <c r="TYP5" s="177"/>
      <c r="TYQ5" s="178"/>
      <c r="TYR5" s="178"/>
      <c r="TYS5" s="177"/>
      <c r="TYT5" s="178"/>
      <c r="TYU5" s="178"/>
      <c r="TYV5" s="177"/>
      <c r="TYW5" s="178"/>
      <c r="TYX5" s="178"/>
      <c r="TYY5" s="177"/>
      <c r="TYZ5" s="178"/>
      <c r="TZA5" s="178"/>
      <c r="TZB5" s="177"/>
      <c r="TZC5" s="178"/>
      <c r="TZD5" s="178"/>
      <c r="TZE5" s="177"/>
      <c r="TZF5" s="178"/>
      <c r="TZG5" s="178"/>
      <c r="TZH5" s="177"/>
      <c r="TZI5" s="178"/>
      <c r="TZJ5" s="178"/>
      <c r="TZK5" s="177"/>
      <c r="TZL5" s="178"/>
      <c r="TZM5" s="178"/>
      <c r="TZN5" s="177"/>
      <c r="TZO5" s="178"/>
      <c r="TZP5" s="178"/>
      <c r="TZQ5" s="177"/>
      <c r="TZR5" s="178"/>
      <c r="TZS5" s="178"/>
      <c r="TZT5" s="177"/>
      <c r="TZU5" s="178"/>
      <c r="TZV5" s="178"/>
      <c r="TZW5" s="177"/>
      <c r="TZX5" s="178"/>
      <c r="TZY5" s="178"/>
      <c r="TZZ5" s="177"/>
      <c r="UAA5" s="178"/>
      <c r="UAB5" s="178"/>
      <c r="UAC5" s="177"/>
      <c r="UAD5" s="178"/>
      <c r="UAE5" s="178"/>
      <c r="UAF5" s="177"/>
      <c r="UAG5" s="178"/>
      <c r="UAH5" s="178"/>
      <c r="UAI5" s="177"/>
      <c r="UAJ5" s="178"/>
      <c r="UAK5" s="178"/>
      <c r="UAL5" s="177"/>
      <c r="UAM5" s="178"/>
      <c r="UAN5" s="178"/>
      <c r="UAO5" s="177"/>
      <c r="UAP5" s="178"/>
      <c r="UAQ5" s="178"/>
      <c r="UAR5" s="177"/>
      <c r="UAS5" s="178"/>
      <c r="UAT5" s="178"/>
      <c r="UAU5" s="177"/>
      <c r="UAV5" s="178"/>
      <c r="UAW5" s="178"/>
      <c r="UAX5" s="177"/>
      <c r="UAY5" s="178"/>
      <c r="UAZ5" s="178"/>
      <c r="UBA5" s="177"/>
      <c r="UBB5" s="178"/>
      <c r="UBC5" s="178"/>
      <c r="UBD5" s="177"/>
      <c r="UBE5" s="178"/>
      <c r="UBF5" s="178"/>
      <c r="UBG5" s="177"/>
      <c r="UBH5" s="178"/>
      <c r="UBI5" s="178"/>
      <c r="UBJ5" s="177"/>
      <c r="UBK5" s="178"/>
      <c r="UBL5" s="178"/>
      <c r="UBM5" s="177"/>
      <c r="UBN5" s="178"/>
      <c r="UBO5" s="178"/>
      <c r="UBP5" s="177"/>
      <c r="UBQ5" s="178"/>
      <c r="UBR5" s="178"/>
      <c r="UBS5" s="177"/>
      <c r="UBT5" s="178"/>
      <c r="UBU5" s="178"/>
      <c r="UBV5" s="177"/>
      <c r="UBW5" s="178"/>
      <c r="UBX5" s="178"/>
      <c r="UBY5" s="177"/>
      <c r="UBZ5" s="178"/>
      <c r="UCA5" s="178"/>
      <c r="UCB5" s="177"/>
      <c r="UCC5" s="178"/>
      <c r="UCD5" s="178"/>
      <c r="UCE5" s="177"/>
      <c r="UCF5" s="178"/>
      <c r="UCG5" s="178"/>
      <c r="UCH5" s="177"/>
      <c r="UCI5" s="178"/>
      <c r="UCJ5" s="178"/>
      <c r="UCK5" s="177"/>
      <c r="UCL5" s="178"/>
      <c r="UCM5" s="178"/>
      <c r="UCN5" s="177"/>
      <c r="UCO5" s="178"/>
      <c r="UCP5" s="178"/>
      <c r="UCQ5" s="177"/>
      <c r="UCR5" s="178"/>
      <c r="UCS5" s="178"/>
      <c r="UCT5" s="177"/>
      <c r="UCU5" s="178"/>
      <c r="UCV5" s="178"/>
      <c r="UCW5" s="177"/>
      <c r="UCX5" s="178"/>
      <c r="UCY5" s="178"/>
      <c r="UCZ5" s="177"/>
      <c r="UDA5" s="178"/>
      <c r="UDB5" s="178"/>
      <c r="UDC5" s="177"/>
      <c r="UDD5" s="178"/>
      <c r="UDE5" s="178"/>
      <c r="UDF5" s="177"/>
      <c r="UDG5" s="178"/>
      <c r="UDH5" s="178"/>
      <c r="UDI5" s="177"/>
      <c r="UDJ5" s="178"/>
      <c r="UDK5" s="178"/>
      <c r="UDL5" s="177"/>
      <c r="UDM5" s="178"/>
      <c r="UDN5" s="178"/>
      <c r="UDO5" s="177"/>
      <c r="UDP5" s="178"/>
      <c r="UDQ5" s="178"/>
      <c r="UDR5" s="177"/>
      <c r="UDS5" s="178"/>
      <c r="UDT5" s="178"/>
      <c r="UDU5" s="177"/>
      <c r="UDV5" s="178"/>
      <c r="UDW5" s="178"/>
      <c r="UDX5" s="177"/>
      <c r="UDY5" s="178"/>
      <c r="UDZ5" s="178"/>
      <c r="UEA5" s="177"/>
      <c r="UEB5" s="178"/>
      <c r="UEC5" s="178"/>
      <c r="UED5" s="177"/>
      <c r="UEE5" s="178"/>
      <c r="UEF5" s="178"/>
      <c r="UEG5" s="177"/>
      <c r="UEH5" s="178"/>
      <c r="UEI5" s="178"/>
      <c r="UEJ5" s="177"/>
      <c r="UEK5" s="178"/>
      <c r="UEL5" s="178"/>
      <c r="UEM5" s="177"/>
      <c r="UEN5" s="178"/>
      <c r="UEO5" s="178"/>
      <c r="UEP5" s="177"/>
      <c r="UEQ5" s="178"/>
      <c r="UER5" s="178"/>
      <c r="UES5" s="177"/>
      <c r="UET5" s="178"/>
      <c r="UEU5" s="178"/>
      <c r="UEV5" s="177"/>
      <c r="UEW5" s="178"/>
      <c r="UEX5" s="178"/>
      <c r="UEY5" s="177"/>
      <c r="UEZ5" s="178"/>
      <c r="UFA5" s="178"/>
      <c r="UFB5" s="177"/>
      <c r="UFC5" s="178"/>
      <c r="UFD5" s="178"/>
      <c r="UFE5" s="177"/>
      <c r="UFF5" s="178"/>
      <c r="UFG5" s="178"/>
      <c r="UFH5" s="177"/>
      <c r="UFI5" s="178"/>
      <c r="UFJ5" s="178"/>
      <c r="UFK5" s="177"/>
      <c r="UFL5" s="178"/>
      <c r="UFM5" s="178"/>
      <c r="UFN5" s="177"/>
      <c r="UFO5" s="178"/>
      <c r="UFP5" s="178"/>
      <c r="UFQ5" s="177"/>
      <c r="UFR5" s="178"/>
      <c r="UFS5" s="178"/>
      <c r="UFT5" s="177"/>
      <c r="UFU5" s="178"/>
      <c r="UFV5" s="178"/>
      <c r="UFW5" s="177"/>
      <c r="UFX5" s="178"/>
      <c r="UFY5" s="178"/>
      <c r="UFZ5" s="177"/>
      <c r="UGA5" s="178"/>
      <c r="UGB5" s="178"/>
      <c r="UGC5" s="177"/>
      <c r="UGD5" s="178"/>
      <c r="UGE5" s="178"/>
      <c r="UGF5" s="177"/>
      <c r="UGG5" s="178"/>
      <c r="UGH5" s="178"/>
      <c r="UGI5" s="177"/>
      <c r="UGJ5" s="178"/>
      <c r="UGK5" s="178"/>
      <c r="UGL5" s="177"/>
      <c r="UGM5" s="178"/>
      <c r="UGN5" s="178"/>
      <c r="UGO5" s="177"/>
      <c r="UGP5" s="178"/>
      <c r="UGQ5" s="178"/>
      <c r="UGR5" s="177"/>
      <c r="UGS5" s="178"/>
      <c r="UGT5" s="178"/>
      <c r="UGU5" s="177"/>
      <c r="UGV5" s="178"/>
      <c r="UGW5" s="178"/>
      <c r="UGX5" s="177"/>
      <c r="UGY5" s="178"/>
      <c r="UGZ5" s="178"/>
      <c r="UHA5" s="177"/>
      <c r="UHB5" s="178"/>
      <c r="UHC5" s="178"/>
      <c r="UHD5" s="177"/>
      <c r="UHE5" s="178"/>
      <c r="UHF5" s="178"/>
      <c r="UHG5" s="177"/>
      <c r="UHH5" s="178"/>
      <c r="UHI5" s="178"/>
      <c r="UHJ5" s="177"/>
      <c r="UHK5" s="178"/>
      <c r="UHL5" s="178"/>
      <c r="UHM5" s="177"/>
      <c r="UHN5" s="178"/>
      <c r="UHO5" s="178"/>
      <c r="UHP5" s="177"/>
      <c r="UHQ5" s="178"/>
      <c r="UHR5" s="178"/>
      <c r="UHS5" s="177"/>
      <c r="UHT5" s="178"/>
      <c r="UHU5" s="178"/>
      <c r="UHV5" s="177"/>
      <c r="UHW5" s="178"/>
      <c r="UHX5" s="178"/>
      <c r="UHY5" s="177"/>
      <c r="UHZ5" s="178"/>
      <c r="UIA5" s="178"/>
      <c r="UIB5" s="177"/>
      <c r="UIC5" s="178"/>
      <c r="UID5" s="178"/>
      <c r="UIE5" s="177"/>
      <c r="UIF5" s="178"/>
      <c r="UIG5" s="178"/>
      <c r="UIH5" s="177"/>
      <c r="UII5" s="178"/>
      <c r="UIJ5" s="178"/>
      <c r="UIK5" s="177"/>
      <c r="UIL5" s="178"/>
      <c r="UIM5" s="178"/>
      <c r="UIN5" s="177"/>
      <c r="UIO5" s="178"/>
      <c r="UIP5" s="178"/>
      <c r="UIQ5" s="177"/>
      <c r="UIR5" s="178"/>
      <c r="UIS5" s="178"/>
      <c r="UIT5" s="177"/>
      <c r="UIU5" s="178"/>
      <c r="UIV5" s="178"/>
      <c r="UIW5" s="177"/>
      <c r="UIX5" s="178"/>
      <c r="UIY5" s="178"/>
      <c r="UIZ5" s="177"/>
      <c r="UJA5" s="178"/>
      <c r="UJB5" s="178"/>
      <c r="UJC5" s="177"/>
      <c r="UJD5" s="178"/>
      <c r="UJE5" s="178"/>
      <c r="UJF5" s="177"/>
      <c r="UJG5" s="178"/>
      <c r="UJH5" s="178"/>
      <c r="UJI5" s="177"/>
      <c r="UJJ5" s="178"/>
      <c r="UJK5" s="178"/>
      <c r="UJL5" s="177"/>
      <c r="UJM5" s="178"/>
      <c r="UJN5" s="178"/>
      <c r="UJO5" s="177"/>
      <c r="UJP5" s="178"/>
      <c r="UJQ5" s="178"/>
      <c r="UJR5" s="177"/>
      <c r="UJS5" s="178"/>
      <c r="UJT5" s="178"/>
      <c r="UJU5" s="177"/>
      <c r="UJV5" s="178"/>
      <c r="UJW5" s="178"/>
      <c r="UJX5" s="177"/>
      <c r="UJY5" s="178"/>
      <c r="UJZ5" s="178"/>
      <c r="UKA5" s="177"/>
      <c r="UKB5" s="178"/>
      <c r="UKC5" s="178"/>
      <c r="UKD5" s="177"/>
      <c r="UKE5" s="178"/>
      <c r="UKF5" s="178"/>
      <c r="UKG5" s="177"/>
      <c r="UKH5" s="178"/>
      <c r="UKI5" s="178"/>
      <c r="UKJ5" s="177"/>
      <c r="UKK5" s="178"/>
      <c r="UKL5" s="178"/>
      <c r="UKM5" s="177"/>
      <c r="UKN5" s="178"/>
      <c r="UKO5" s="178"/>
      <c r="UKP5" s="177"/>
      <c r="UKQ5" s="178"/>
      <c r="UKR5" s="178"/>
      <c r="UKS5" s="177"/>
      <c r="UKT5" s="178"/>
      <c r="UKU5" s="178"/>
      <c r="UKV5" s="177"/>
      <c r="UKW5" s="178"/>
      <c r="UKX5" s="178"/>
      <c r="UKY5" s="177"/>
      <c r="UKZ5" s="178"/>
      <c r="ULA5" s="178"/>
      <c r="ULB5" s="177"/>
      <c r="ULC5" s="178"/>
      <c r="ULD5" s="178"/>
      <c r="ULE5" s="177"/>
      <c r="ULF5" s="178"/>
      <c r="ULG5" s="178"/>
      <c r="ULH5" s="177"/>
      <c r="ULI5" s="178"/>
      <c r="ULJ5" s="178"/>
      <c r="ULK5" s="177"/>
      <c r="ULL5" s="178"/>
      <c r="ULM5" s="178"/>
      <c r="ULN5" s="177"/>
      <c r="ULO5" s="178"/>
      <c r="ULP5" s="178"/>
      <c r="ULQ5" s="177"/>
      <c r="ULR5" s="178"/>
      <c r="ULS5" s="178"/>
      <c r="ULT5" s="177"/>
      <c r="ULU5" s="178"/>
      <c r="ULV5" s="178"/>
      <c r="ULW5" s="177"/>
      <c r="ULX5" s="178"/>
      <c r="ULY5" s="178"/>
      <c r="ULZ5" s="177"/>
      <c r="UMA5" s="178"/>
      <c r="UMB5" s="178"/>
      <c r="UMC5" s="177"/>
      <c r="UMD5" s="178"/>
      <c r="UME5" s="178"/>
      <c r="UMF5" s="177"/>
      <c r="UMG5" s="178"/>
      <c r="UMH5" s="178"/>
      <c r="UMI5" s="177"/>
      <c r="UMJ5" s="178"/>
      <c r="UMK5" s="178"/>
      <c r="UML5" s="177"/>
      <c r="UMM5" s="178"/>
      <c r="UMN5" s="178"/>
      <c r="UMO5" s="177"/>
      <c r="UMP5" s="178"/>
      <c r="UMQ5" s="178"/>
      <c r="UMR5" s="177"/>
      <c r="UMS5" s="178"/>
      <c r="UMT5" s="178"/>
      <c r="UMU5" s="177"/>
      <c r="UMV5" s="178"/>
      <c r="UMW5" s="178"/>
      <c r="UMX5" s="177"/>
      <c r="UMY5" s="178"/>
      <c r="UMZ5" s="178"/>
      <c r="UNA5" s="177"/>
      <c r="UNB5" s="178"/>
      <c r="UNC5" s="178"/>
      <c r="UND5" s="177"/>
      <c r="UNE5" s="178"/>
      <c r="UNF5" s="178"/>
      <c r="UNG5" s="177"/>
      <c r="UNH5" s="178"/>
      <c r="UNI5" s="178"/>
      <c r="UNJ5" s="177"/>
      <c r="UNK5" s="178"/>
      <c r="UNL5" s="178"/>
      <c r="UNM5" s="177"/>
      <c r="UNN5" s="178"/>
      <c r="UNO5" s="178"/>
      <c r="UNP5" s="177"/>
      <c r="UNQ5" s="178"/>
      <c r="UNR5" s="178"/>
      <c r="UNS5" s="177"/>
      <c r="UNT5" s="178"/>
      <c r="UNU5" s="178"/>
      <c r="UNV5" s="177"/>
      <c r="UNW5" s="178"/>
      <c r="UNX5" s="178"/>
      <c r="UNY5" s="177"/>
      <c r="UNZ5" s="178"/>
      <c r="UOA5" s="178"/>
      <c r="UOB5" s="177"/>
      <c r="UOC5" s="178"/>
      <c r="UOD5" s="178"/>
      <c r="UOE5" s="177"/>
      <c r="UOF5" s="178"/>
      <c r="UOG5" s="178"/>
      <c r="UOH5" s="177"/>
      <c r="UOI5" s="178"/>
      <c r="UOJ5" s="178"/>
      <c r="UOK5" s="177"/>
      <c r="UOL5" s="178"/>
      <c r="UOM5" s="178"/>
      <c r="UON5" s="177"/>
      <c r="UOO5" s="178"/>
      <c r="UOP5" s="178"/>
      <c r="UOQ5" s="177"/>
      <c r="UOR5" s="178"/>
      <c r="UOS5" s="178"/>
      <c r="UOT5" s="177"/>
      <c r="UOU5" s="178"/>
      <c r="UOV5" s="178"/>
      <c r="UOW5" s="177"/>
      <c r="UOX5" s="178"/>
      <c r="UOY5" s="178"/>
      <c r="UOZ5" s="177"/>
      <c r="UPA5" s="178"/>
      <c r="UPB5" s="178"/>
      <c r="UPC5" s="177"/>
      <c r="UPD5" s="178"/>
      <c r="UPE5" s="178"/>
      <c r="UPF5" s="177"/>
      <c r="UPG5" s="178"/>
      <c r="UPH5" s="178"/>
      <c r="UPI5" s="177"/>
      <c r="UPJ5" s="178"/>
      <c r="UPK5" s="178"/>
      <c r="UPL5" s="177"/>
      <c r="UPM5" s="178"/>
      <c r="UPN5" s="178"/>
      <c r="UPO5" s="177"/>
      <c r="UPP5" s="178"/>
      <c r="UPQ5" s="178"/>
      <c r="UPR5" s="177"/>
      <c r="UPS5" s="178"/>
      <c r="UPT5" s="178"/>
      <c r="UPU5" s="177"/>
      <c r="UPV5" s="178"/>
      <c r="UPW5" s="178"/>
      <c r="UPX5" s="177"/>
      <c r="UPY5" s="178"/>
      <c r="UPZ5" s="178"/>
      <c r="UQA5" s="177"/>
      <c r="UQB5" s="178"/>
      <c r="UQC5" s="178"/>
      <c r="UQD5" s="177"/>
      <c r="UQE5" s="178"/>
      <c r="UQF5" s="178"/>
      <c r="UQG5" s="177"/>
      <c r="UQH5" s="178"/>
      <c r="UQI5" s="178"/>
      <c r="UQJ5" s="177"/>
      <c r="UQK5" s="178"/>
      <c r="UQL5" s="178"/>
      <c r="UQM5" s="177"/>
      <c r="UQN5" s="178"/>
      <c r="UQO5" s="178"/>
      <c r="UQP5" s="177"/>
      <c r="UQQ5" s="178"/>
      <c r="UQR5" s="178"/>
      <c r="UQS5" s="177"/>
      <c r="UQT5" s="178"/>
      <c r="UQU5" s="178"/>
      <c r="UQV5" s="177"/>
      <c r="UQW5" s="178"/>
      <c r="UQX5" s="178"/>
      <c r="UQY5" s="177"/>
      <c r="UQZ5" s="178"/>
      <c r="URA5" s="178"/>
      <c r="URB5" s="177"/>
      <c r="URC5" s="178"/>
      <c r="URD5" s="178"/>
      <c r="URE5" s="177"/>
      <c r="URF5" s="178"/>
      <c r="URG5" s="178"/>
      <c r="URH5" s="177"/>
      <c r="URI5" s="178"/>
      <c r="URJ5" s="178"/>
      <c r="URK5" s="177"/>
      <c r="URL5" s="178"/>
      <c r="URM5" s="178"/>
      <c r="URN5" s="177"/>
      <c r="URO5" s="178"/>
      <c r="URP5" s="178"/>
      <c r="URQ5" s="177"/>
      <c r="URR5" s="178"/>
      <c r="URS5" s="178"/>
      <c r="URT5" s="177"/>
      <c r="URU5" s="178"/>
      <c r="URV5" s="178"/>
      <c r="URW5" s="177"/>
      <c r="URX5" s="178"/>
      <c r="URY5" s="178"/>
      <c r="URZ5" s="177"/>
      <c r="USA5" s="178"/>
      <c r="USB5" s="178"/>
      <c r="USC5" s="177"/>
      <c r="USD5" s="178"/>
      <c r="USE5" s="178"/>
      <c r="USF5" s="177"/>
      <c r="USG5" s="178"/>
      <c r="USH5" s="178"/>
      <c r="USI5" s="177"/>
      <c r="USJ5" s="178"/>
      <c r="USK5" s="178"/>
      <c r="USL5" s="177"/>
      <c r="USM5" s="178"/>
      <c r="USN5" s="178"/>
      <c r="USO5" s="177"/>
      <c r="USP5" s="178"/>
      <c r="USQ5" s="178"/>
      <c r="USR5" s="177"/>
      <c r="USS5" s="178"/>
      <c r="UST5" s="178"/>
      <c r="USU5" s="177"/>
      <c r="USV5" s="178"/>
      <c r="USW5" s="178"/>
      <c r="USX5" s="177"/>
      <c r="USY5" s="178"/>
      <c r="USZ5" s="178"/>
      <c r="UTA5" s="177"/>
      <c r="UTB5" s="178"/>
      <c r="UTC5" s="178"/>
      <c r="UTD5" s="177"/>
      <c r="UTE5" s="178"/>
      <c r="UTF5" s="178"/>
      <c r="UTG5" s="177"/>
      <c r="UTH5" s="178"/>
      <c r="UTI5" s="178"/>
      <c r="UTJ5" s="177"/>
      <c r="UTK5" s="178"/>
      <c r="UTL5" s="178"/>
      <c r="UTM5" s="177"/>
      <c r="UTN5" s="178"/>
      <c r="UTO5" s="178"/>
      <c r="UTP5" s="177"/>
      <c r="UTQ5" s="178"/>
      <c r="UTR5" s="178"/>
      <c r="UTS5" s="177"/>
      <c r="UTT5" s="178"/>
      <c r="UTU5" s="178"/>
      <c r="UTV5" s="177"/>
      <c r="UTW5" s="178"/>
      <c r="UTX5" s="178"/>
      <c r="UTY5" s="177"/>
      <c r="UTZ5" s="178"/>
      <c r="UUA5" s="178"/>
      <c r="UUB5" s="177"/>
      <c r="UUC5" s="178"/>
      <c r="UUD5" s="178"/>
      <c r="UUE5" s="177"/>
      <c r="UUF5" s="178"/>
      <c r="UUG5" s="178"/>
      <c r="UUH5" s="177"/>
      <c r="UUI5" s="178"/>
      <c r="UUJ5" s="178"/>
      <c r="UUK5" s="177"/>
      <c r="UUL5" s="178"/>
      <c r="UUM5" s="178"/>
      <c r="UUN5" s="177"/>
      <c r="UUO5" s="178"/>
      <c r="UUP5" s="178"/>
      <c r="UUQ5" s="177"/>
      <c r="UUR5" s="178"/>
      <c r="UUS5" s="178"/>
      <c r="UUT5" s="177"/>
      <c r="UUU5" s="178"/>
      <c r="UUV5" s="178"/>
      <c r="UUW5" s="177"/>
      <c r="UUX5" s="178"/>
      <c r="UUY5" s="178"/>
      <c r="UUZ5" s="177"/>
      <c r="UVA5" s="178"/>
      <c r="UVB5" s="178"/>
      <c r="UVC5" s="177"/>
      <c r="UVD5" s="178"/>
      <c r="UVE5" s="178"/>
      <c r="UVF5" s="177"/>
      <c r="UVG5" s="178"/>
      <c r="UVH5" s="178"/>
      <c r="UVI5" s="177"/>
      <c r="UVJ5" s="178"/>
      <c r="UVK5" s="178"/>
      <c r="UVL5" s="177"/>
      <c r="UVM5" s="178"/>
      <c r="UVN5" s="178"/>
      <c r="UVO5" s="177"/>
      <c r="UVP5" s="178"/>
      <c r="UVQ5" s="178"/>
      <c r="UVR5" s="177"/>
      <c r="UVS5" s="178"/>
      <c r="UVT5" s="178"/>
      <c r="UVU5" s="177"/>
      <c r="UVV5" s="178"/>
      <c r="UVW5" s="178"/>
      <c r="UVX5" s="177"/>
      <c r="UVY5" s="178"/>
      <c r="UVZ5" s="178"/>
      <c r="UWA5" s="177"/>
      <c r="UWB5" s="178"/>
      <c r="UWC5" s="178"/>
      <c r="UWD5" s="177"/>
      <c r="UWE5" s="178"/>
      <c r="UWF5" s="178"/>
      <c r="UWG5" s="177"/>
      <c r="UWH5" s="178"/>
      <c r="UWI5" s="178"/>
      <c r="UWJ5" s="177"/>
      <c r="UWK5" s="178"/>
      <c r="UWL5" s="178"/>
      <c r="UWM5" s="177"/>
      <c r="UWN5" s="178"/>
      <c r="UWO5" s="178"/>
      <c r="UWP5" s="177"/>
      <c r="UWQ5" s="178"/>
      <c r="UWR5" s="178"/>
      <c r="UWS5" s="177"/>
      <c r="UWT5" s="178"/>
      <c r="UWU5" s="178"/>
      <c r="UWV5" s="177"/>
      <c r="UWW5" s="178"/>
      <c r="UWX5" s="178"/>
      <c r="UWY5" s="177"/>
      <c r="UWZ5" s="178"/>
      <c r="UXA5" s="178"/>
      <c r="UXB5" s="177"/>
      <c r="UXC5" s="178"/>
      <c r="UXD5" s="178"/>
      <c r="UXE5" s="177"/>
      <c r="UXF5" s="178"/>
      <c r="UXG5" s="178"/>
      <c r="UXH5" s="177"/>
      <c r="UXI5" s="178"/>
      <c r="UXJ5" s="178"/>
      <c r="UXK5" s="177"/>
      <c r="UXL5" s="178"/>
      <c r="UXM5" s="178"/>
      <c r="UXN5" s="177"/>
      <c r="UXO5" s="178"/>
      <c r="UXP5" s="178"/>
      <c r="UXQ5" s="177"/>
      <c r="UXR5" s="178"/>
      <c r="UXS5" s="178"/>
      <c r="UXT5" s="177"/>
      <c r="UXU5" s="178"/>
      <c r="UXV5" s="178"/>
      <c r="UXW5" s="177"/>
      <c r="UXX5" s="178"/>
      <c r="UXY5" s="178"/>
      <c r="UXZ5" s="177"/>
      <c r="UYA5" s="178"/>
      <c r="UYB5" s="178"/>
      <c r="UYC5" s="177"/>
      <c r="UYD5" s="178"/>
      <c r="UYE5" s="178"/>
      <c r="UYF5" s="177"/>
      <c r="UYG5" s="178"/>
      <c r="UYH5" s="178"/>
      <c r="UYI5" s="177"/>
      <c r="UYJ5" s="178"/>
      <c r="UYK5" s="178"/>
      <c r="UYL5" s="177"/>
      <c r="UYM5" s="178"/>
      <c r="UYN5" s="178"/>
      <c r="UYO5" s="177"/>
      <c r="UYP5" s="178"/>
      <c r="UYQ5" s="178"/>
      <c r="UYR5" s="177"/>
      <c r="UYS5" s="178"/>
      <c r="UYT5" s="178"/>
      <c r="UYU5" s="177"/>
      <c r="UYV5" s="178"/>
      <c r="UYW5" s="178"/>
      <c r="UYX5" s="177"/>
      <c r="UYY5" s="178"/>
      <c r="UYZ5" s="178"/>
      <c r="UZA5" s="177"/>
      <c r="UZB5" s="178"/>
      <c r="UZC5" s="178"/>
      <c r="UZD5" s="177"/>
      <c r="UZE5" s="178"/>
      <c r="UZF5" s="178"/>
      <c r="UZG5" s="177"/>
      <c r="UZH5" s="178"/>
      <c r="UZI5" s="178"/>
      <c r="UZJ5" s="177"/>
      <c r="UZK5" s="178"/>
      <c r="UZL5" s="178"/>
      <c r="UZM5" s="177"/>
      <c r="UZN5" s="178"/>
      <c r="UZO5" s="178"/>
      <c r="UZP5" s="177"/>
      <c r="UZQ5" s="178"/>
      <c r="UZR5" s="178"/>
      <c r="UZS5" s="177"/>
      <c r="UZT5" s="178"/>
      <c r="UZU5" s="178"/>
      <c r="UZV5" s="177"/>
      <c r="UZW5" s="178"/>
      <c r="UZX5" s="178"/>
      <c r="UZY5" s="177"/>
      <c r="UZZ5" s="178"/>
      <c r="VAA5" s="178"/>
      <c r="VAB5" s="177"/>
      <c r="VAC5" s="178"/>
      <c r="VAD5" s="178"/>
      <c r="VAE5" s="177"/>
      <c r="VAF5" s="178"/>
      <c r="VAG5" s="178"/>
      <c r="VAH5" s="177"/>
      <c r="VAI5" s="178"/>
      <c r="VAJ5" s="178"/>
      <c r="VAK5" s="177"/>
      <c r="VAL5" s="178"/>
      <c r="VAM5" s="178"/>
      <c r="VAN5" s="177"/>
      <c r="VAO5" s="178"/>
      <c r="VAP5" s="178"/>
      <c r="VAQ5" s="177"/>
      <c r="VAR5" s="178"/>
      <c r="VAS5" s="178"/>
      <c r="VAT5" s="177"/>
      <c r="VAU5" s="178"/>
      <c r="VAV5" s="178"/>
      <c r="VAW5" s="177"/>
      <c r="VAX5" s="178"/>
      <c r="VAY5" s="178"/>
      <c r="VAZ5" s="177"/>
      <c r="VBA5" s="178"/>
      <c r="VBB5" s="178"/>
      <c r="VBC5" s="177"/>
      <c r="VBD5" s="178"/>
      <c r="VBE5" s="178"/>
      <c r="VBF5" s="177"/>
      <c r="VBG5" s="178"/>
      <c r="VBH5" s="178"/>
      <c r="VBI5" s="177"/>
      <c r="VBJ5" s="178"/>
      <c r="VBK5" s="178"/>
      <c r="VBL5" s="177"/>
      <c r="VBM5" s="178"/>
      <c r="VBN5" s="178"/>
      <c r="VBO5" s="177"/>
      <c r="VBP5" s="178"/>
      <c r="VBQ5" s="178"/>
      <c r="VBR5" s="177"/>
      <c r="VBS5" s="178"/>
      <c r="VBT5" s="178"/>
      <c r="VBU5" s="177"/>
      <c r="VBV5" s="178"/>
      <c r="VBW5" s="178"/>
      <c r="VBX5" s="177"/>
      <c r="VBY5" s="178"/>
      <c r="VBZ5" s="178"/>
      <c r="VCA5" s="177"/>
      <c r="VCB5" s="178"/>
      <c r="VCC5" s="178"/>
      <c r="VCD5" s="177"/>
      <c r="VCE5" s="178"/>
      <c r="VCF5" s="178"/>
      <c r="VCG5" s="177"/>
      <c r="VCH5" s="178"/>
      <c r="VCI5" s="178"/>
      <c r="VCJ5" s="177"/>
      <c r="VCK5" s="178"/>
      <c r="VCL5" s="178"/>
      <c r="VCM5" s="177"/>
      <c r="VCN5" s="178"/>
      <c r="VCO5" s="178"/>
      <c r="VCP5" s="177"/>
      <c r="VCQ5" s="178"/>
      <c r="VCR5" s="178"/>
      <c r="VCS5" s="177"/>
      <c r="VCT5" s="178"/>
      <c r="VCU5" s="178"/>
      <c r="VCV5" s="177"/>
      <c r="VCW5" s="178"/>
      <c r="VCX5" s="178"/>
      <c r="VCY5" s="177"/>
      <c r="VCZ5" s="178"/>
      <c r="VDA5" s="178"/>
      <c r="VDB5" s="177"/>
      <c r="VDC5" s="178"/>
      <c r="VDD5" s="178"/>
      <c r="VDE5" s="177"/>
      <c r="VDF5" s="178"/>
      <c r="VDG5" s="178"/>
      <c r="VDH5" s="177"/>
      <c r="VDI5" s="178"/>
      <c r="VDJ5" s="178"/>
      <c r="VDK5" s="177"/>
      <c r="VDL5" s="178"/>
      <c r="VDM5" s="178"/>
      <c r="VDN5" s="177"/>
      <c r="VDO5" s="178"/>
      <c r="VDP5" s="178"/>
      <c r="VDQ5" s="177"/>
      <c r="VDR5" s="178"/>
      <c r="VDS5" s="178"/>
      <c r="VDT5" s="177"/>
      <c r="VDU5" s="178"/>
      <c r="VDV5" s="178"/>
      <c r="VDW5" s="177"/>
      <c r="VDX5" s="178"/>
      <c r="VDY5" s="178"/>
      <c r="VDZ5" s="177"/>
      <c r="VEA5" s="178"/>
      <c r="VEB5" s="178"/>
      <c r="VEC5" s="177"/>
      <c r="VED5" s="178"/>
      <c r="VEE5" s="178"/>
      <c r="VEF5" s="177"/>
      <c r="VEG5" s="178"/>
      <c r="VEH5" s="178"/>
      <c r="VEI5" s="177"/>
      <c r="VEJ5" s="178"/>
      <c r="VEK5" s="178"/>
      <c r="VEL5" s="177"/>
      <c r="VEM5" s="178"/>
      <c r="VEN5" s="178"/>
      <c r="VEO5" s="177"/>
      <c r="VEP5" s="178"/>
      <c r="VEQ5" s="178"/>
      <c r="VER5" s="177"/>
      <c r="VES5" s="178"/>
      <c r="VET5" s="178"/>
      <c r="VEU5" s="177"/>
      <c r="VEV5" s="178"/>
      <c r="VEW5" s="178"/>
      <c r="VEX5" s="177"/>
      <c r="VEY5" s="178"/>
      <c r="VEZ5" s="178"/>
      <c r="VFA5" s="177"/>
      <c r="VFB5" s="178"/>
      <c r="VFC5" s="178"/>
      <c r="VFD5" s="177"/>
      <c r="VFE5" s="178"/>
      <c r="VFF5" s="178"/>
      <c r="VFG5" s="177"/>
      <c r="VFH5" s="178"/>
      <c r="VFI5" s="178"/>
      <c r="VFJ5" s="177"/>
      <c r="VFK5" s="178"/>
      <c r="VFL5" s="178"/>
      <c r="VFM5" s="177"/>
      <c r="VFN5" s="178"/>
      <c r="VFO5" s="178"/>
      <c r="VFP5" s="177"/>
      <c r="VFQ5" s="178"/>
      <c r="VFR5" s="178"/>
      <c r="VFS5" s="177"/>
      <c r="VFT5" s="178"/>
      <c r="VFU5" s="178"/>
      <c r="VFV5" s="177"/>
      <c r="VFW5" s="178"/>
      <c r="VFX5" s="178"/>
      <c r="VFY5" s="177"/>
      <c r="VFZ5" s="178"/>
      <c r="VGA5" s="178"/>
      <c r="VGB5" s="177"/>
      <c r="VGC5" s="178"/>
      <c r="VGD5" s="178"/>
      <c r="VGE5" s="177"/>
      <c r="VGF5" s="178"/>
      <c r="VGG5" s="178"/>
      <c r="VGH5" s="177"/>
      <c r="VGI5" s="178"/>
      <c r="VGJ5" s="178"/>
      <c r="VGK5" s="177"/>
      <c r="VGL5" s="178"/>
      <c r="VGM5" s="178"/>
      <c r="VGN5" s="177"/>
      <c r="VGO5" s="178"/>
      <c r="VGP5" s="178"/>
      <c r="VGQ5" s="177"/>
      <c r="VGR5" s="178"/>
      <c r="VGS5" s="178"/>
      <c r="VGT5" s="177"/>
      <c r="VGU5" s="178"/>
      <c r="VGV5" s="178"/>
      <c r="VGW5" s="177"/>
      <c r="VGX5" s="178"/>
      <c r="VGY5" s="178"/>
      <c r="VGZ5" s="177"/>
      <c r="VHA5" s="178"/>
      <c r="VHB5" s="178"/>
      <c r="VHC5" s="177"/>
      <c r="VHD5" s="178"/>
      <c r="VHE5" s="178"/>
      <c r="VHF5" s="177"/>
      <c r="VHG5" s="178"/>
      <c r="VHH5" s="178"/>
      <c r="VHI5" s="177"/>
      <c r="VHJ5" s="178"/>
      <c r="VHK5" s="178"/>
      <c r="VHL5" s="177"/>
      <c r="VHM5" s="178"/>
      <c r="VHN5" s="178"/>
      <c r="VHO5" s="177"/>
      <c r="VHP5" s="178"/>
      <c r="VHQ5" s="178"/>
      <c r="VHR5" s="177"/>
      <c r="VHS5" s="178"/>
      <c r="VHT5" s="178"/>
      <c r="VHU5" s="177"/>
      <c r="VHV5" s="178"/>
      <c r="VHW5" s="178"/>
      <c r="VHX5" s="177"/>
      <c r="VHY5" s="178"/>
      <c r="VHZ5" s="178"/>
      <c r="VIA5" s="177"/>
      <c r="VIB5" s="178"/>
      <c r="VIC5" s="178"/>
      <c r="VID5" s="177"/>
      <c r="VIE5" s="178"/>
      <c r="VIF5" s="178"/>
      <c r="VIG5" s="177"/>
      <c r="VIH5" s="178"/>
      <c r="VII5" s="178"/>
      <c r="VIJ5" s="177"/>
      <c r="VIK5" s="178"/>
      <c r="VIL5" s="178"/>
      <c r="VIM5" s="177"/>
      <c r="VIN5" s="178"/>
      <c r="VIO5" s="178"/>
      <c r="VIP5" s="177"/>
      <c r="VIQ5" s="178"/>
      <c r="VIR5" s="178"/>
      <c r="VIS5" s="177"/>
      <c r="VIT5" s="178"/>
      <c r="VIU5" s="178"/>
      <c r="VIV5" s="177"/>
      <c r="VIW5" s="178"/>
      <c r="VIX5" s="178"/>
      <c r="VIY5" s="177"/>
      <c r="VIZ5" s="178"/>
      <c r="VJA5" s="178"/>
      <c r="VJB5" s="177"/>
      <c r="VJC5" s="178"/>
      <c r="VJD5" s="178"/>
      <c r="VJE5" s="177"/>
      <c r="VJF5" s="178"/>
      <c r="VJG5" s="178"/>
      <c r="VJH5" s="177"/>
      <c r="VJI5" s="178"/>
      <c r="VJJ5" s="178"/>
      <c r="VJK5" s="177"/>
      <c r="VJL5" s="178"/>
      <c r="VJM5" s="178"/>
      <c r="VJN5" s="177"/>
      <c r="VJO5" s="178"/>
      <c r="VJP5" s="178"/>
      <c r="VJQ5" s="177"/>
      <c r="VJR5" s="178"/>
      <c r="VJS5" s="178"/>
      <c r="VJT5" s="177"/>
      <c r="VJU5" s="178"/>
      <c r="VJV5" s="178"/>
      <c r="VJW5" s="177"/>
      <c r="VJX5" s="178"/>
      <c r="VJY5" s="178"/>
      <c r="VJZ5" s="177"/>
      <c r="VKA5" s="178"/>
      <c r="VKB5" s="178"/>
      <c r="VKC5" s="177"/>
      <c r="VKD5" s="178"/>
      <c r="VKE5" s="178"/>
      <c r="VKF5" s="177"/>
      <c r="VKG5" s="178"/>
      <c r="VKH5" s="178"/>
      <c r="VKI5" s="177"/>
      <c r="VKJ5" s="178"/>
      <c r="VKK5" s="178"/>
      <c r="VKL5" s="177"/>
      <c r="VKM5" s="178"/>
      <c r="VKN5" s="178"/>
      <c r="VKO5" s="177"/>
      <c r="VKP5" s="178"/>
      <c r="VKQ5" s="178"/>
      <c r="VKR5" s="177"/>
      <c r="VKS5" s="178"/>
      <c r="VKT5" s="178"/>
      <c r="VKU5" s="177"/>
      <c r="VKV5" s="178"/>
      <c r="VKW5" s="178"/>
      <c r="VKX5" s="177"/>
      <c r="VKY5" s="178"/>
      <c r="VKZ5" s="178"/>
      <c r="VLA5" s="177"/>
      <c r="VLB5" s="178"/>
      <c r="VLC5" s="178"/>
      <c r="VLD5" s="177"/>
      <c r="VLE5" s="178"/>
      <c r="VLF5" s="178"/>
      <c r="VLG5" s="177"/>
      <c r="VLH5" s="178"/>
      <c r="VLI5" s="178"/>
      <c r="VLJ5" s="177"/>
      <c r="VLK5" s="178"/>
      <c r="VLL5" s="178"/>
      <c r="VLM5" s="177"/>
      <c r="VLN5" s="178"/>
      <c r="VLO5" s="178"/>
      <c r="VLP5" s="177"/>
      <c r="VLQ5" s="178"/>
      <c r="VLR5" s="178"/>
      <c r="VLS5" s="177"/>
      <c r="VLT5" s="178"/>
      <c r="VLU5" s="178"/>
      <c r="VLV5" s="177"/>
      <c r="VLW5" s="178"/>
      <c r="VLX5" s="178"/>
      <c r="VLY5" s="177"/>
      <c r="VLZ5" s="178"/>
      <c r="VMA5" s="178"/>
      <c r="VMB5" s="177"/>
      <c r="VMC5" s="178"/>
      <c r="VMD5" s="178"/>
      <c r="VME5" s="177"/>
      <c r="VMF5" s="178"/>
      <c r="VMG5" s="178"/>
      <c r="VMH5" s="177"/>
      <c r="VMI5" s="178"/>
      <c r="VMJ5" s="178"/>
      <c r="VMK5" s="177"/>
      <c r="VML5" s="178"/>
      <c r="VMM5" s="178"/>
      <c r="VMN5" s="177"/>
      <c r="VMO5" s="178"/>
      <c r="VMP5" s="178"/>
      <c r="VMQ5" s="177"/>
      <c r="VMR5" s="178"/>
      <c r="VMS5" s="178"/>
      <c r="VMT5" s="177"/>
      <c r="VMU5" s="178"/>
      <c r="VMV5" s="178"/>
      <c r="VMW5" s="177"/>
      <c r="VMX5" s="178"/>
      <c r="VMY5" s="178"/>
      <c r="VMZ5" s="177"/>
      <c r="VNA5" s="178"/>
      <c r="VNB5" s="178"/>
      <c r="VNC5" s="177"/>
      <c r="VND5" s="178"/>
      <c r="VNE5" s="178"/>
      <c r="VNF5" s="177"/>
      <c r="VNG5" s="178"/>
      <c r="VNH5" s="178"/>
      <c r="VNI5" s="177"/>
      <c r="VNJ5" s="178"/>
      <c r="VNK5" s="178"/>
      <c r="VNL5" s="177"/>
      <c r="VNM5" s="178"/>
      <c r="VNN5" s="178"/>
      <c r="VNO5" s="177"/>
      <c r="VNP5" s="178"/>
      <c r="VNQ5" s="178"/>
      <c r="VNR5" s="177"/>
      <c r="VNS5" s="178"/>
      <c r="VNT5" s="178"/>
      <c r="VNU5" s="177"/>
      <c r="VNV5" s="178"/>
      <c r="VNW5" s="178"/>
      <c r="VNX5" s="177"/>
      <c r="VNY5" s="178"/>
      <c r="VNZ5" s="178"/>
      <c r="VOA5" s="177"/>
      <c r="VOB5" s="178"/>
      <c r="VOC5" s="178"/>
      <c r="VOD5" s="177"/>
      <c r="VOE5" s="178"/>
      <c r="VOF5" s="178"/>
      <c r="VOG5" s="177"/>
      <c r="VOH5" s="178"/>
      <c r="VOI5" s="178"/>
      <c r="VOJ5" s="177"/>
      <c r="VOK5" s="178"/>
      <c r="VOL5" s="178"/>
      <c r="VOM5" s="177"/>
      <c r="VON5" s="178"/>
      <c r="VOO5" s="178"/>
      <c r="VOP5" s="177"/>
      <c r="VOQ5" s="178"/>
      <c r="VOR5" s="178"/>
      <c r="VOS5" s="177"/>
      <c r="VOT5" s="178"/>
      <c r="VOU5" s="178"/>
      <c r="VOV5" s="177"/>
      <c r="VOW5" s="178"/>
      <c r="VOX5" s="178"/>
      <c r="VOY5" s="177"/>
      <c r="VOZ5" s="178"/>
      <c r="VPA5" s="178"/>
      <c r="VPB5" s="177"/>
      <c r="VPC5" s="178"/>
      <c r="VPD5" s="178"/>
      <c r="VPE5" s="177"/>
      <c r="VPF5" s="178"/>
      <c r="VPG5" s="178"/>
      <c r="VPH5" s="177"/>
      <c r="VPI5" s="178"/>
      <c r="VPJ5" s="178"/>
      <c r="VPK5" s="177"/>
      <c r="VPL5" s="178"/>
      <c r="VPM5" s="178"/>
      <c r="VPN5" s="177"/>
      <c r="VPO5" s="178"/>
      <c r="VPP5" s="178"/>
      <c r="VPQ5" s="177"/>
      <c r="VPR5" s="178"/>
      <c r="VPS5" s="178"/>
      <c r="VPT5" s="177"/>
      <c r="VPU5" s="178"/>
      <c r="VPV5" s="178"/>
      <c r="VPW5" s="177"/>
      <c r="VPX5" s="178"/>
      <c r="VPY5" s="178"/>
      <c r="VPZ5" s="177"/>
      <c r="VQA5" s="178"/>
      <c r="VQB5" s="178"/>
      <c r="VQC5" s="177"/>
      <c r="VQD5" s="178"/>
      <c r="VQE5" s="178"/>
      <c r="VQF5" s="177"/>
      <c r="VQG5" s="178"/>
      <c r="VQH5" s="178"/>
      <c r="VQI5" s="177"/>
      <c r="VQJ5" s="178"/>
      <c r="VQK5" s="178"/>
      <c r="VQL5" s="177"/>
      <c r="VQM5" s="178"/>
      <c r="VQN5" s="178"/>
      <c r="VQO5" s="177"/>
      <c r="VQP5" s="178"/>
      <c r="VQQ5" s="178"/>
      <c r="VQR5" s="177"/>
      <c r="VQS5" s="178"/>
      <c r="VQT5" s="178"/>
      <c r="VQU5" s="177"/>
      <c r="VQV5" s="178"/>
      <c r="VQW5" s="178"/>
      <c r="VQX5" s="177"/>
      <c r="VQY5" s="178"/>
      <c r="VQZ5" s="178"/>
      <c r="VRA5" s="177"/>
      <c r="VRB5" s="178"/>
      <c r="VRC5" s="178"/>
      <c r="VRD5" s="177"/>
      <c r="VRE5" s="178"/>
      <c r="VRF5" s="178"/>
      <c r="VRG5" s="177"/>
      <c r="VRH5" s="178"/>
      <c r="VRI5" s="178"/>
      <c r="VRJ5" s="177"/>
      <c r="VRK5" s="178"/>
      <c r="VRL5" s="178"/>
      <c r="VRM5" s="177"/>
      <c r="VRN5" s="178"/>
      <c r="VRO5" s="178"/>
      <c r="VRP5" s="177"/>
      <c r="VRQ5" s="178"/>
      <c r="VRR5" s="178"/>
      <c r="VRS5" s="177"/>
      <c r="VRT5" s="178"/>
      <c r="VRU5" s="178"/>
      <c r="VRV5" s="177"/>
      <c r="VRW5" s="178"/>
      <c r="VRX5" s="178"/>
      <c r="VRY5" s="177"/>
      <c r="VRZ5" s="178"/>
      <c r="VSA5" s="178"/>
      <c r="VSB5" s="177"/>
      <c r="VSC5" s="178"/>
      <c r="VSD5" s="178"/>
      <c r="VSE5" s="177"/>
      <c r="VSF5" s="178"/>
      <c r="VSG5" s="178"/>
      <c r="VSH5" s="177"/>
      <c r="VSI5" s="178"/>
      <c r="VSJ5" s="178"/>
      <c r="VSK5" s="177"/>
      <c r="VSL5" s="178"/>
      <c r="VSM5" s="178"/>
      <c r="VSN5" s="177"/>
      <c r="VSO5" s="178"/>
      <c r="VSP5" s="178"/>
      <c r="VSQ5" s="177"/>
      <c r="VSR5" s="178"/>
      <c r="VSS5" s="178"/>
      <c r="VST5" s="177"/>
      <c r="VSU5" s="178"/>
      <c r="VSV5" s="178"/>
      <c r="VSW5" s="177"/>
      <c r="VSX5" s="178"/>
      <c r="VSY5" s="178"/>
      <c r="VSZ5" s="177"/>
      <c r="VTA5" s="178"/>
      <c r="VTB5" s="178"/>
      <c r="VTC5" s="177"/>
      <c r="VTD5" s="178"/>
      <c r="VTE5" s="178"/>
      <c r="VTF5" s="177"/>
      <c r="VTG5" s="178"/>
      <c r="VTH5" s="178"/>
      <c r="VTI5" s="177"/>
      <c r="VTJ5" s="178"/>
      <c r="VTK5" s="178"/>
      <c r="VTL5" s="177"/>
      <c r="VTM5" s="178"/>
      <c r="VTN5" s="178"/>
      <c r="VTO5" s="177"/>
      <c r="VTP5" s="178"/>
      <c r="VTQ5" s="178"/>
      <c r="VTR5" s="177"/>
      <c r="VTS5" s="178"/>
      <c r="VTT5" s="178"/>
      <c r="VTU5" s="177"/>
      <c r="VTV5" s="178"/>
      <c r="VTW5" s="178"/>
      <c r="VTX5" s="177"/>
      <c r="VTY5" s="178"/>
      <c r="VTZ5" s="178"/>
      <c r="VUA5" s="177"/>
      <c r="VUB5" s="178"/>
      <c r="VUC5" s="178"/>
      <c r="VUD5" s="177"/>
      <c r="VUE5" s="178"/>
      <c r="VUF5" s="178"/>
      <c r="VUG5" s="177"/>
      <c r="VUH5" s="178"/>
      <c r="VUI5" s="178"/>
      <c r="VUJ5" s="177"/>
      <c r="VUK5" s="178"/>
      <c r="VUL5" s="178"/>
      <c r="VUM5" s="177"/>
      <c r="VUN5" s="178"/>
      <c r="VUO5" s="178"/>
      <c r="VUP5" s="177"/>
      <c r="VUQ5" s="178"/>
      <c r="VUR5" s="178"/>
      <c r="VUS5" s="177"/>
      <c r="VUT5" s="178"/>
      <c r="VUU5" s="178"/>
      <c r="VUV5" s="177"/>
      <c r="VUW5" s="178"/>
      <c r="VUX5" s="178"/>
      <c r="VUY5" s="177"/>
      <c r="VUZ5" s="178"/>
      <c r="VVA5" s="178"/>
      <c r="VVB5" s="177"/>
      <c r="VVC5" s="178"/>
      <c r="VVD5" s="178"/>
      <c r="VVE5" s="177"/>
      <c r="VVF5" s="178"/>
      <c r="VVG5" s="178"/>
      <c r="VVH5" s="177"/>
      <c r="VVI5" s="178"/>
      <c r="VVJ5" s="178"/>
      <c r="VVK5" s="177"/>
      <c r="VVL5" s="178"/>
      <c r="VVM5" s="178"/>
      <c r="VVN5" s="177"/>
      <c r="VVO5" s="178"/>
      <c r="VVP5" s="178"/>
      <c r="VVQ5" s="177"/>
      <c r="VVR5" s="178"/>
      <c r="VVS5" s="178"/>
      <c r="VVT5" s="177"/>
      <c r="VVU5" s="178"/>
      <c r="VVV5" s="178"/>
      <c r="VVW5" s="177"/>
      <c r="VVX5" s="178"/>
      <c r="VVY5" s="178"/>
      <c r="VVZ5" s="177"/>
      <c r="VWA5" s="178"/>
      <c r="VWB5" s="178"/>
      <c r="VWC5" s="177"/>
      <c r="VWD5" s="178"/>
      <c r="VWE5" s="178"/>
      <c r="VWF5" s="177"/>
      <c r="VWG5" s="178"/>
      <c r="VWH5" s="178"/>
      <c r="VWI5" s="177"/>
      <c r="VWJ5" s="178"/>
      <c r="VWK5" s="178"/>
      <c r="VWL5" s="177"/>
      <c r="VWM5" s="178"/>
      <c r="VWN5" s="178"/>
      <c r="VWO5" s="177"/>
      <c r="VWP5" s="178"/>
      <c r="VWQ5" s="178"/>
      <c r="VWR5" s="177"/>
      <c r="VWS5" s="178"/>
      <c r="VWT5" s="178"/>
      <c r="VWU5" s="177"/>
      <c r="VWV5" s="178"/>
      <c r="VWW5" s="178"/>
      <c r="VWX5" s="177"/>
      <c r="VWY5" s="178"/>
      <c r="VWZ5" s="178"/>
      <c r="VXA5" s="177"/>
      <c r="VXB5" s="178"/>
      <c r="VXC5" s="178"/>
      <c r="VXD5" s="177"/>
      <c r="VXE5" s="178"/>
      <c r="VXF5" s="178"/>
      <c r="VXG5" s="177"/>
      <c r="VXH5" s="178"/>
      <c r="VXI5" s="178"/>
      <c r="VXJ5" s="177"/>
      <c r="VXK5" s="178"/>
      <c r="VXL5" s="178"/>
      <c r="VXM5" s="177"/>
      <c r="VXN5" s="178"/>
      <c r="VXO5" s="178"/>
      <c r="VXP5" s="177"/>
      <c r="VXQ5" s="178"/>
      <c r="VXR5" s="178"/>
      <c r="VXS5" s="177"/>
      <c r="VXT5" s="178"/>
      <c r="VXU5" s="178"/>
      <c r="VXV5" s="177"/>
      <c r="VXW5" s="178"/>
      <c r="VXX5" s="178"/>
      <c r="VXY5" s="177"/>
      <c r="VXZ5" s="178"/>
      <c r="VYA5" s="178"/>
      <c r="VYB5" s="177"/>
      <c r="VYC5" s="178"/>
      <c r="VYD5" s="178"/>
      <c r="VYE5" s="177"/>
      <c r="VYF5" s="178"/>
      <c r="VYG5" s="178"/>
      <c r="VYH5" s="177"/>
      <c r="VYI5" s="178"/>
      <c r="VYJ5" s="178"/>
      <c r="VYK5" s="177"/>
      <c r="VYL5" s="178"/>
      <c r="VYM5" s="178"/>
      <c r="VYN5" s="177"/>
      <c r="VYO5" s="178"/>
      <c r="VYP5" s="178"/>
      <c r="VYQ5" s="177"/>
      <c r="VYR5" s="178"/>
      <c r="VYS5" s="178"/>
      <c r="VYT5" s="177"/>
      <c r="VYU5" s="178"/>
      <c r="VYV5" s="178"/>
      <c r="VYW5" s="177"/>
      <c r="VYX5" s="178"/>
      <c r="VYY5" s="178"/>
      <c r="VYZ5" s="177"/>
      <c r="VZA5" s="178"/>
      <c r="VZB5" s="178"/>
      <c r="VZC5" s="177"/>
      <c r="VZD5" s="178"/>
      <c r="VZE5" s="178"/>
      <c r="VZF5" s="177"/>
      <c r="VZG5" s="178"/>
      <c r="VZH5" s="178"/>
      <c r="VZI5" s="177"/>
      <c r="VZJ5" s="178"/>
      <c r="VZK5" s="178"/>
      <c r="VZL5" s="177"/>
      <c r="VZM5" s="178"/>
      <c r="VZN5" s="178"/>
      <c r="VZO5" s="177"/>
      <c r="VZP5" s="178"/>
      <c r="VZQ5" s="178"/>
      <c r="VZR5" s="177"/>
      <c r="VZS5" s="178"/>
      <c r="VZT5" s="178"/>
      <c r="VZU5" s="177"/>
      <c r="VZV5" s="178"/>
      <c r="VZW5" s="178"/>
      <c r="VZX5" s="177"/>
      <c r="VZY5" s="178"/>
      <c r="VZZ5" s="178"/>
      <c r="WAA5" s="177"/>
      <c r="WAB5" s="178"/>
      <c r="WAC5" s="178"/>
      <c r="WAD5" s="177"/>
      <c r="WAE5" s="178"/>
      <c r="WAF5" s="178"/>
      <c r="WAG5" s="177"/>
      <c r="WAH5" s="178"/>
      <c r="WAI5" s="178"/>
      <c r="WAJ5" s="177"/>
      <c r="WAK5" s="178"/>
      <c r="WAL5" s="178"/>
      <c r="WAM5" s="177"/>
      <c r="WAN5" s="178"/>
      <c r="WAO5" s="178"/>
      <c r="WAP5" s="177"/>
      <c r="WAQ5" s="178"/>
      <c r="WAR5" s="178"/>
      <c r="WAS5" s="177"/>
      <c r="WAT5" s="178"/>
      <c r="WAU5" s="178"/>
      <c r="WAV5" s="177"/>
      <c r="WAW5" s="178"/>
      <c r="WAX5" s="178"/>
      <c r="WAY5" s="177"/>
      <c r="WAZ5" s="178"/>
      <c r="WBA5" s="178"/>
      <c r="WBB5" s="177"/>
      <c r="WBC5" s="178"/>
      <c r="WBD5" s="178"/>
      <c r="WBE5" s="177"/>
      <c r="WBF5" s="178"/>
      <c r="WBG5" s="178"/>
      <c r="WBH5" s="177"/>
      <c r="WBI5" s="178"/>
      <c r="WBJ5" s="178"/>
      <c r="WBK5" s="177"/>
      <c r="WBL5" s="178"/>
      <c r="WBM5" s="178"/>
      <c r="WBN5" s="177"/>
      <c r="WBO5" s="178"/>
      <c r="WBP5" s="178"/>
      <c r="WBQ5" s="177"/>
      <c r="WBR5" s="178"/>
      <c r="WBS5" s="178"/>
      <c r="WBT5" s="177"/>
      <c r="WBU5" s="178"/>
      <c r="WBV5" s="178"/>
      <c r="WBW5" s="177"/>
      <c r="WBX5" s="178"/>
      <c r="WBY5" s="178"/>
      <c r="WBZ5" s="177"/>
      <c r="WCA5" s="178"/>
      <c r="WCB5" s="178"/>
      <c r="WCC5" s="177"/>
      <c r="WCD5" s="178"/>
      <c r="WCE5" s="178"/>
      <c r="WCF5" s="177"/>
      <c r="WCG5" s="178"/>
      <c r="WCH5" s="178"/>
      <c r="WCI5" s="177"/>
      <c r="WCJ5" s="178"/>
      <c r="WCK5" s="178"/>
      <c r="WCL5" s="177"/>
      <c r="WCM5" s="178"/>
      <c r="WCN5" s="178"/>
      <c r="WCO5" s="177"/>
      <c r="WCP5" s="178"/>
      <c r="WCQ5" s="178"/>
      <c r="WCR5" s="177"/>
      <c r="WCS5" s="178"/>
      <c r="WCT5" s="178"/>
      <c r="WCU5" s="177"/>
      <c r="WCV5" s="178"/>
      <c r="WCW5" s="178"/>
      <c r="WCX5" s="177"/>
      <c r="WCY5" s="178"/>
      <c r="WCZ5" s="178"/>
      <c r="WDA5" s="177"/>
      <c r="WDB5" s="178"/>
      <c r="WDC5" s="178"/>
      <c r="WDD5" s="177"/>
      <c r="WDE5" s="178"/>
      <c r="WDF5" s="178"/>
      <c r="WDG5" s="177"/>
      <c r="WDH5" s="178"/>
      <c r="WDI5" s="178"/>
      <c r="WDJ5" s="177"/>
      <c r="WDK5" s="178"/>
      <c r="WDL5" s="178"/>
      <c r="WDM5" s="177"/>
      <c r="WDN5" s="178"/>
      <c r="WDO5" s="178"/>
      <c r="WDP5" s="177"/>
      <c r="WDQ5" s="178"/>
      <c r="WDR5" s="178"/>
      <c r="WDS5" s="177"/>
      <c r="WDT5" s="178"/>
      <c r="WDU5" s="178"/>
      <c r="WDV5" s="177"/>
      <c r="WDW5" s="178"/>
      <c r="WDX5" s="178"/>
      <c r="WDY5" s="177"/>
      <c r="WDZ5" s="178"/>
      <c r="WEA5" s="178"/>
      <c r="WEB5" s="177"/>
      <c r="WEC5" s="178"/>
      <c r="WED5" s="178"/>
      <c r="WEE5" s="177"/>
      <c r="WEF5" s="178"/>
      <c r="WEG5" s="178"/>
      <c r="WEH5" s="177"/>
      <c r="WEI5" s="178"/>
      <c r="WEJ5" s="178"/>
      <c r="WEK5" s="177"/>
      <c r="WEL5" s="178"/>
      <c r="WEM5" s="178"/>
      <c r="WEN5" s="177"/>
      <c r="WEO5" s="178"/>
      <c r="WEP5" s="178"/>
      <c r="WEQ5" s="177"/>
      <c r="WER5" s="178"/>
      <c r="WES5" s="178"/>
      <c r="WET5" s="177"/>
      <c r="WEU5" s="178"/>
      <c r="WEV5" s="178"/>
      <c r="WEW5" s="177"/>
      <c r="WEX5" s="178"/>
      <c r="WEY5" s="178"/>
      <c r="WEZ5" s="177"/>
      <c r="WFA5" s="178"/>
      <c r="WFB5" s="178"/>
      <c r="WFC5" s="177"/>
      <c r="WFD5" s="178"/>
      <c r="WFE5" s="178"/>
      <c r="WFF5" s="177"/>
      <c r="WFG5" s="178"/>
      <c r="WFH5" s="178"/>
      <c r="WFI5" s="177"/>
      <c r="WFJ5" s="178"/>
      <c r="WFK5" s="178"/>
      <c r="WFL5" s="177"/>
      <c r="WFM5" s="178"/>
      <c r="WFN5" s="178"/>
      <c r="WFO5" s="177"/>
      <c r="WFP5" s="178"/>
      <c r="WFQ5" s="178"/>
      <c r="WFR5" s="177"/>
      <c r="WFS5" s="178"/>
      <c r="WFT5" s="178"/>
      <c r="WFU5" s="177"/>
      <c r="WFV5" s="178"/>
      <c r="WFW5" s="178"/>
      <c r="WFX5" s="177"/>
      <c r="WFY5" s="178"/>
      <c r="WFZ5" s="178"/>
      <c r="WGA5" s="177"/>
      <c r="WGB5" s="178"/>
      <c r="WGC5" s="178"/>
      <c r="WGD5" s="177"/>
      <c r="WGE5" s="178"/>
      <c r="WGF5" s="178"/>
      <c r="WGG5" s="177"/>
      <c r="WGH5" s="178"/>
      <c r="WGI5" s="178"/>
      <c r="WGJ5" s="177"/>
      <c r="WGK5" s="178"/>
      <c r="WGL5" s="178"/>
      <c r="WGM5" s="177"/>
      <c r="WGN5" s="178"/>
      <c r="WGO5" s="178"/>
      <c r="WGP5" s="177"/>
      <c r="WGQ5" s="178"/>
      <c r="WGR5" s="178"/>
      <c r="WGS5" s="177"/>
      <c r="WGT5" s="178"/>
      <c r="WGU5" s="178"/>
      <c r="WGV5" s="177"/>
      <c r="WGW5" s="178"/>
      <c r="WGX5" s="178"/>
      <c r="WGY5" s="177"/>
      <c r="WGZ5" s="178"/>
      <c r="WHA5" s="178"/>
      <c r="WHB5" s="177"/>
      <c r="WHC5" s="178"/>
      <c r="WHD5" s="178"/>
      <c r="WHE5" s="177"/>
      <c r="WHF5" s="178"/>
      <c r="WHG5" s="178"/>
      <c r="WHH5" s="177"/>
      <c r="WHI5" s="178"/>
      <c r="WHJ5" s="178"/>
      <c r="WHK5" s="177"/>
      <c r="WHL5" s="178"/>
      <c r="WHM5" s="178"/>
      <c r="WHN5" s="177"/>
      <c r="WHO5" s="178"/>
      <c r="WHP5" s="178"/>
      <c r="WHQ5" s="177"/>
      <c r="WHR5" s="178"/>
      <c r="WHS5" s="178"/>
      <c r="WHT5" s="177"/>
      <c r="WHU5" s="178"/>
      <c r="WHV5" s="178"/>
      <c r="WHW5" s="177"/>
      <c r="WHX5" s="178"/>
      <c r="WHY5" s="178"/>
      <c r="WHZ5" s="177"/>
      <c r="WIA5" s="178"/>
      <c r="WIB5" s="178"/>
    </row>
    <row r="6" spans="2:15784" s="35" customFormat="1" ht="63.95" customHeight="1" x14ac:dyDescent="0.2">
      <c r="B6" s="179" t="s">
        <v>682</v>
      </c>
      <c r="C6" s="180"/>
      <c r="D6" s="180"/>
      <c r="E6" s="34"/>
      <c r="M6" s="36"/>
    </row>
    <row r="7" spans="2:15784" ht="9" customHeight="1" x14ac:dyDescent="0.35">
      <c r="B7" s="101"/>
      <c r="C7" s="102"/>
      <c r="D7" s="109"/>
      <c r="E7" s="38"/>
    </row>
    <row r="8" spans="2:15784" ht="30.95" customHeight="1" x14ac:dyDescent="0.2">
      <c r="B8" s="182" t="s">
        <v>671</v>
      </c>
      <c r="C8" s="182"/>
      <c r="D8" s="109"/>
      <c r="E8" s="40"/>
    </row>
    <row r="9" spans="2:15784" ht="18" x14ac:dyDescent="0.2">
      <c r="B9" s="13" t="s">
        <v>544</v>
      </c>
      <c r="D9" s="153" t="str">
        <f>IF(ISBLANK('FHRA Questions'!E5),"",'FHRA Questions'!E5)</f>
        <v/>
      </c>
      <c r="E9" s="40"/>
    </row>
    <row r="10" spans="2:15784" ht="18" x14ac:dyDescent="0.2">
      <c r="B10" s="13" t="s">
        <v>545</v>
      </c>
      <c r="D10" s="153" t="str">
        <f>IF(ISBLANK('FHRA Questions'!E6),"",'FHRA Questions'!E6)</f>
        <v/>
      </c>
      <c r="E10" s="40"/>
    </row>
    <row r="11" spans="2:15784" ht="18" x14ac:dyDescent="0.2">
      <c r="B11" s="13" t="s">
        <v>546</v>
      </c>
      <c r="D11" s="153" t="str">
        <f>IF(ISBLANK('FHRA Questions'!E7),"",'FHRA Questions'!E7)</f>
        <v/>
      </c>
      <c r="E11" s="40"/>
    </row>
    <row r="12" spans="2:15784" ht="18" x14ac:dyDescent="0.2">
      <c r="B12" s="13" t="s">
        <v>547</v>
      </c>
      <c r="D12" s="153" t="str">
        <f>IF(ISBLANK('FHRA Questions'!E8),"",'FHRA Questions'!E8)</f>
        <v/>
      </c>
      <c r="E12" s="40"/>
    </row>
    <row r="13" spans="2:15784" ht="18" x14ac:dyDescent="0.2">
      <c r="B13" s="13" t="s">
        <v>548</v>
      </c>
      <c r="D13" s="153" t="str">
        <f>IF(ISBLANK('FHRA Questions'!E9),"",'FHRA Questions'!E9)</f>
        <v/>
      </c>
      <c r="E13" s="40"/>
    </row>
    <row r="14" spans="2:15784" ht="18" x14ac:dyDescent="0.2">
      <c r="B14" s="13"/>
      <c r="D14" s="111"/>
      <c r="E14" s="40"/>
    </row>
    <row r="15" spans="2:15784" s="97" customFormat="1" ht="18.75" x14ac:dyDescent="0.25">
      <c r="B15" s="117" t="s">
        <v>584</v>
      </c>
      <c r="D15" s="110"/>
      <c r="E15" s="98"/>
      <c r="M15" s="99"/>
    </row>
    <row r="16" spans="2:15784" s="97" customFormat="1" ht="25.5" x14ac:dyDescent="0.2">
      <c r="B16" s="47" t="s">
        <v>563</v>
      </c>
      <c r="D16" s="153" t="str">
        <f>IF(ISBLANK('FHRA Questions'!E24),"",'FHRA Questions'!E24)</f>
        <v/>
      </c>
      <c r="E16" s="98"/>
      <c r="M16" s="99"/>
    </row>
    <row r="17" spans="2:13" s="97" customFormat="1" ht="38.25" x14ac:dyDescent="0.2">
      <c r="B17" s="47" t="s">
        <v>687</v>
      </c>
      <c r="D17" s="153" t="str">
        <f>IF(ISBLANK('FHRA Questions'!E39),"",'FHRA Questions'!E39)</f>
        <v/>
      </c>
      <c r="E17" s="98"/>
      <c r="M17" s="99"/>
    </row>
    <row r="18" spans="2:13" ht="25.5" x14ac:dyDescent="0.2">
      <c r="B18" s="47" t="s">
        <v>564</v>
      </c>
      <c r="D18" s="153" t="str">
        <f>IF(ISBLANK('FHRA Questions'!E41),"",'FHRA Questions'!E41)</f>
        <v/>
      </c>
      <c r="E18" s="40"/>
    </row>
    <row r="19" spans="2:13" ht="25.5" x14ac:dyDescent="0.2">
      <c r="B19" s="47" t="s">
        <v>565</v>
      </c>
      <c r="D19" s="153" t="str">
        <f>IF(ISBLANK('FHRA Questions'!E52),"",'FHRA Questions'!E52)</f>
        <v/>
      </c>
      <c r="E19" s="40"/>
    </row>
    <row r="20" spans="2:13" ht="38.25" x14ac:dyDescent="0.2">
      <c r="B20" s="47" t="s">
        <v>589</v>
      </c>
      <c r="D20" s="153" t="str">
        <f>IF(ISBLANK('FHRA Questions'!E53),"",'FHRA Questions'!E53)</f>
        <v/>
      </c>
      <c r="E20" s="40"/>
    </row>
    <row r="21" spans="2:13" ht="30" customHeight="1" x14ac:dyDescent="0.2">
      <c r="B21" s="47" t="s">
        <v>692</v>
      </c>
      <c r="D21" s="153" t="str">
        <f>IF(ISBLANK('FHRA Questions'!E62),"",'FHRA Questions'!E62)</f>
        <v/>
      </c>
      <c r="E21" s="40"/>
    </row>
    <row r="22" spans="2:13" ht="14.25" customHeight="1" x14ac:dyDescent="0.2">
      <c r="B22" s="47" t="s">
        <v>693</v>
      </c>
      <c r="D22" s="153" t="str">
        <f>IF(ISBLANK('FHRA Questions'!E63),"",'FHRA Questions'!E63)</f>
        <v/>
      </c>
      <c r="E22" s="40"/>
    </row>
    <row r="23" spans="2:13" ht="25.5" x14ac:dyDescent="0.2">
      <c r="B23" s="47" t="s">
        <v>566</v>
      </c>
      <c r="D23" s="153" t="str">
        <f>IF(ISBLANK('FHRA Questions'!E71),"",'FHRA Questions'!E71)</f>
        <v/>
      </c>
      <c r="E23" s="40"/>
    </row>
    <row r="24" spans="2:13" ht="41.25" customHeight="1" x14ac:dyDescent="0.2">
      <c r="B24" s="47" t="s">
        <v>567</v>
      </c>
      <c r="D24" s="153" t="str">
        <f>IF(ISBLANK('FHRA Questions'!E72),"",'FHRA Questions'!E72)</f>
        <v/>
      </c>
      <c r="E24" s="40"/>
    </row>
    <row r="25" spans="2:13" ht="38.25" x14ac:dyDescent="0.2">
      <c r="B25" s="47" t="s">
        <v>568</v>
      </c>
      <c r="D25" s="153" t="str">
        <f>IF(ISBLANK('FHRA Questions'!E83),"",'FHRA Questions'!E83)</f>
        <v/>
      </c>
      <c r="E25" s="40"/>
    </row>
    <row r="26" spans="2:13" ht="38.25" x14ac:dyDescent="0.2">
      <c r="B26" s="47" t="s">
        <v>569</v>
      </c>
      <c r="D26" s="153" t="str">
        <f>IF(ISBLANK('FHRA Questions'!E91),"",'FHRA Questions'!E91)</f>
        <v/>
      </c>
      <c r="E26" s="40"/>
    </row>
    <row r="27" spans="2:13" ht="25.5" x14ac:dyDescent="0.2">
      <c r="B27" s="47" t="s">
        <v>570</v>
      </c>
      <c r="D27" s="153" t="str">
        <f>IF(ISBLANK('FHRA Questions'!E111),"",'FHRA Questions'!E111)</f>
        <v/>
      </c>
      <c r="E27" s="40"/>
    </row>
    <row r="28" spans="2:13" ht="25.5" x14ac:dyDescent="0.2">
      <c r="B28" s="47" t="s">
        <v>571</v>
      </c>
      <c r="D28" s="153" t="str">
        <f>IF(ISBLANK('FHRA Questions'!E121),"",'FHRA Questions'!E121)</f>
        <v/>
      </c>
      <c r="E28" s="40"/>
    </row>
    <row r="29" spans="2:13" ht="25.5" x14ac:dyDescent="0.2">
      <c r="B29" s="47" t="s">
        <v>591</v>
      </c>
      <c r="D29" s="153" t="str">
        <f>IF(ISBLANK('FHRA Questions'!E132),"",'FHRA Questions'!E132)</f>
        <v/>
      </c>
      <c r="E29" s="40"/>
    </row>
    <row r="30" spans="2:13" ht="25.5" x14ac:dyDescent="0.2">
      <c r="B30" s="47" t="s">
        <v>572</v>
      </c>
      <c r="D30" s="153" t="str">
        <f>IF(ISBLANK('FHRA Questions'!E133),"",'FHRA Questions'!E133)</f>
        <v/>
      </c>
      <c r="E30" s="40"/>
    </row>
    <row r="31" spans="2:13" ht="25.5" x14ac:dyDescent="0.2">
      <c r="B31" s="47" t="s">
        <v>573</v>
      </c>
      <c r="D31" s="153" t="str">
        <f>IF(ISBLANK('FHRA Questions'!E134),"",'FHRA Questions'!E134)</f>
        <v/>
      </c>
      <c r="E31" s="40"/>
    </row>
    <row r="32" spans="2:13" ht="18" x14ac:dyDescent="0.2">
      <c r="B32" s="47" t="s">
        <v>574</v>
      </c>
      <c r="D32" s="153" t="str">
        <f>IF(ISBLANK('FHRA Questions'!E208),"",'FHRA Questions'!E208)</f>
        <v/>
      </c>
      <c r="E32" s="40"/>
    </row>
    <row r="33" spans="2:5" ht="3" customHeight="1" x14ac:dyDescent="0.2">
      <c r="B33" s="113"/>
      <c r="C33" s="114"/>
      <c r="D33" s="115"/>
      <c r="E33" s="116"/>
    </row>
    <row r="34" spans="2:5" ht="14.25" customHeight="1" x14ac:dyDescent="0.2">
      <c r="B34" s="20" t="s">
        <v>575</v>
      </c>
      <c r="E34" s="39"/>
    </row>
    <row r="35" spans="2:5" ht="32.1" customHeight="1" x14ac:dyDescent="0.2">
      <c r="B35" s="41" t="s">
        <v>691</v>
      </c>
    </row>
    <row r="36" spans="2:5" ht="14.25" customHeight="1" x14ac:dyDescent="0.2">
      <c r="B36" s="18" t="s">
        <v>6</v>
      </c>
      <c r="D36" s="154" t="str">
        <f>IF('FHRA Questions'!$E$251=79,'FHRA Questions'!$G18/'FHRA Questions'!$I$228,"")</f>
        <v/>
      </c>
      <c r="E36" s="37"/>
    </row>
    <row r="37" spans="2:5" ht="14.25" customHeight="1" x14ac:dyDescent="0.2">
      <c r="B37" s="18" t="s">
        <v>13</v>
      </c>
      <c r="D37" s="154" t="str">
        <f>IF('FHRA Questions'!$E$251=79,'FHRA Questions'!$G34/'FHRA Questions'!$I$228,"")</f>
        <v/>
      </c>
      <c r="E37" s="37"/>
    </row>
    <row r="38" spans="2:5" ht="14.25" customHeight="1" x14ac:dyDescent="0.2">
      <c r="B38" s="18" t="s">
        <v>38</v>
      </c>
      <c r="D38" s="154" t="str">
        <f>IF('FHRA Questions'!$E$251=79,'FHRA Questions'!$G48/'FHRA Questions'!$I$228,"")</f>
        <v/>
      </c>
      <c r="E38" s="37"/>
    </row>
    <row r="39" spans="2:5" ht="14.25" customHeight="1" x14ac:dyDescent="0.2">
      <c r="B39" s="18" t="s">
        <v>63</v>
      </c>
      <c r="D39" s="154" t="str">
        <f>IF('FHRA Questions'!$E$251=79,'FHRA Questions'!$G59/'FHRA Questions'!$I$228,"")</f>
        <v/>
      </c>
      <c r="E39" s="37"/>
    </row>
    <row r="40" spans="2:5" ht="14.25" customHeight="1" x14ac:dyDescent="0.2">
      <c r="B40" s="18" t="s">
        <v>82</v>
      </c>
      <c r="D40" s="154" t="str">
        <f>IF('FHRA Questions'!$E$251=79,'FHRA Questions'!$G67/'FHRA Questions'!$I$228,"")</f>
        <v/>
      </c>
      <c r="E40" s="37"/>
    </row>
    <row r="41" spans="2:5" ht="14.25" customHeight="1" x14ac:dyDescent="0.2">
      <c r="B41" s="18" t="s">
        <v>92</v>
      </c>
      <c r="D41" s="154" t="str">
        <f>IF('FHRA Questions'!$E$251=79,'FHRA Questions'!$G80/'FHRA Questions'!$I$228,"")</f>
        <v/>
      </c>
      <c r="E41" s="37"/>
    </row>
    <row r="42" spans="2:5" ht="14.25" customHeight="1" x14ac:dyDescent="0.2">
      <c r="B42" s="18" t="s">
        <v>115</v>
      </c>
      <c r="D42" s="154" t="str">
        <f>IF('FHRA Questions'!$E$251=79,'FHRA Questions'!$G87/'FHRA Questions'!$I$228,"")</f>
        <v/>
      </c>
      <c r="E42" s="37"/>
    </row>
    <row r="43" spans="2:5" ht="14.25" customHeight="1" x14ac:dyDescent="0.2">
      <c r="B43" s="18" t="s">
        <v>527</v>
      </c>
      <c r="D43" s="154" t="str">
        <f>IF('FHRA Questions'!$E$251=79,'FHRA Questions'!$G95/'FHRA Questions'!$I$228,"")</f>
        <v/>
      </c>
      <c r="E43" s="37"/>
    </row>
    <row r="44" spans="2:5" ht="14.25" customHeight="1" x14ac:dyDescent="0.2">
      <c r="B44" s="18" t="s">
        <v>135</v>
      </c>
      <c r="D44" s="154" t="str">
        <f>IF('FHRA Questions'!$E$251=79,'FHRA Questions'!$G104/'FHRA Questions'!$I$228,"")</f>
        <v/>
      </c>
      <c r="E44" s="37"/>
    </row>
    <row r="45" spans="2:5" ht="14.25" customHeight="1" x14ac:dyDescent="0.2">
      <c r="B45" s="18" t="s">
        <v>150</v>
      </c>
      <c r="D45" s="154" t="str">
        <f>IF('FHRA Questions'!$E$251=79,'FHRA Questions'!$G118/'FHRA Questions'!$I$228,"")</f>
        <v/>
      </c>
      <c r="E45" s="37"/>
    </row>
    <row r="46" spans="2:5" ht="14.25" customHeight="1" x14ac:dyDescent="0.2">
      <c r="B46" s="18" t="s">
        <v>178</v>
      </c>
      <c r="D46" s="154" t="str">
        <f>IF('FHRA Questions'!$E$251=79,'FHRA Questions'!$G130/'FHRA Questions'!$I$228,"")</f>
        <v/>
      </c>
      <c r="E46" s="37"/>
    </row>
    <row r="47" spans="2:5" ht="14.25" customHeight="1" x14ac:dyDescent="0.2">
      <c r="B47" s="18" t="s">
        <v>201</v>
      </c>
      <c r="D47" s="154" t="str">
        <f>IF('FHRA Questions'!$E$251=79,'FHRA Questions'!$G139/'FHRA Questions'!$I$228,"")</f>
        <v/>
      </c>
      <c r="E47" s="37"/>
    </row>
    <row r="48" spans="2:5" ht="14.25" customHeight="1" x14ac:dyDescent="0.2">
      <c r="B48" s="18" t="s">
        <v>213</v>
      </c>
      <c r="D48" s="154" t="str">
        <f>IF('FHRA Questions'!$E$251=79,'FHRA Questions'!$G150/'FHRA Questions'!$I$228,"")</f>
        <v/>
      </c>
      <c r="E48" s="37"/>
    </row>
    <row r="49" spans="2:5" ht="14.25" customHeight="1" x14ac:dyDescent="0.2">
      <c r="B49" s="18" t="s">
        <v>231</v>
      </c>
      <c r="D49" s="154" t="str">
        <f>IF('FHRA Questions'!$E$251=79,'FHRA Questions'!$G160/'FHRA Questions'!$I$228,"")</f>
        <v/>
      </c>
      <c r="E49" s="37"/>
    </row>
    <row r="50" spans="2:5" ht="14.25" customHeight="1" x14ac:dyDescent="0.2">
      <c r="B50" s="18" t="s">
        <v>248</v>
      </c>
      <c r="D50" s="154" t="str">
        <f>IF('FHRA Questions'!$E$251=79,'FHRA Questions'!$G178/'FHRA Questions'!$I$228,"")</f>
        <v/>
      </c>
      <c r="E50" s="37"/>
    </row>
    <row r="51" spans="2:5" ht="14.25" customHeight="1" x14ac:dyDescent="0.2">
      <c r="B51" s="18" t="s">
        <v>277</v>
      </c>
      <c r="D51" s="154" t="str">
        <f>IF('FHRA Questions'!$E$251=79,'FHRA Questions'!$G190/'FHRA Questions'!$I$228,"")</f>
        <v/>
      </c>
      <c r="E51" s="37"/>
    </row>
    <row r="52" spans="2:5" ht="14.25" customHeight="1" x14ac:dyDescent="0.2">
      <c r="B52" s="18" t="s">
        <v>298</v>
      </c>
      <c r="D52" s="154" t="str">
        <f>IF('FHRA Questions'!$E$251=79,'FHRA Questions'!$G198/'FHRA Questions'!$I$228,"")</f>
        <v/>
      </c>
      <c r="E52" s="37"/>
    </row>
    <row r="53" spans="2:5" ht="14.25" customHeight="1" x14ac:dyDescent="0.2">
      <c r="B53" s="18" t="s">
        <v>308</v>
      </c>
      <c r="D53" s="154" t="str">
        <f>IF('FHRA Questions'!$E$251=79,'FHRA Questions'!$G206/'FHRA Questions'!$I$228,"")</f>
        <v/>
      </c>
      <c r="E53" s="37"/>
    </row>
    <row r="54" spans="2:5" ht="14.25" customHeight="1" x14ac:dyDescent="0.2">
      <c r="B54" s="18" t="s">
        <v>319</v>
      </c>
      <c r="D54" s="154" t="str">
        <f>IF('FHRA Questions'!$E$251=79,'FHRA Questions'!$G216/'FHRA Questions'!$I$228,"")</f>
        <v/>
      </c>
      <c r="E54" s="37"/>
    </row>
    <row r="55" spans="2:5" ht="14.25" customHeight="1" x14ac:dyDescent="0.2">
      <c r="B55" s="18" t="s">
        <v>337</v>
      </c>
      <c r="D55" s="154" t="str">
        <f>IF('FHRA Questions'!$E$251=79,'FHRA Questions'!$G227/'FHRA Questions'!$I$228,"")</f>
        <v/>
      </c>
      <c r="E55" s="37"/>
    </row>
    <row r="56" spans="2:5" ht="14.25" customHeight="1" x14ac:dyDescent="0.2">
      <c r="B56" s="106" t="s">
        <v>576</v>
      </c>
      <c r="D56" s="145">
        <f>'FHRA Questions'!E228</f>
        <v>1</v>
      </c>
    </row>
    <row r="57" spans="2:5" ht="14.25" customHeight="1" x14ac:dyDescent="0.2"/>
    <row r="58" spans="2:5" ht="14.25" customHeight="1" x14ac:dyDescent="0.2"/>
    <row r="59" spans="2:5" ht="14.25" customHeight="1" x14ac:dyDescent="0.2"/>
  </sheetData>
  <sheetProtection algorithmName="SHA-512" hashValue="UoNh5OlrML7UtgPLJTdH++6OkyUUyGCmdLC3fSeRX6YzUvpRUNUIIh8h6GID35f8NkxpjCemkml2CER+szjLwg==" saltValue="o9nXtR4WRH8AjNr5nyJ5Tw==" spinCount="100000" sheet="1" objects="1" scenarios="1" formatCells="0" formatColumns="0" formatRows="0"/>
  <customSheetViews>
    <customSheetView guid="{9B108DDE-A6BB-F747-9BAF-91004BBE919C}" scale="89" showPageBreaks="1" printArea="1" hiddenRows="1" hiddenColumns="1" topLeftCell="B1">
      <pane ySplit="5" topLeftCell="A14" activePane="bottomLeft" state="frozen"/>
      <selection pane="bottomLeft" activeCell="D3" sqref="D3"/>
      <rowBreaks count="9" manualBreakCount="9">
        <brk id="26" max="16383" man="1"/>
        <brk id="46" max="16383" man="1"/>
        <brk id="63" min="1" max="3" man="1"/>
        <brk id="82" max="16383" man="1"/>
        <brk id="94" max="16383" man="1"/>
        <brk id="111" max="16383" man="1"/>
        <brk id="128" max="16383" man="1"/>
        <brk id="148" max="16383" man="1"/>
        <brk id="169" max="16383" man="1"/>
      </rowBreaks>
      <pageMargins left="0" right="0" top="0" bottom="0" header="0" footer="0"/>
      <pageSetup orientation="portrait" r:id="rId1"/>
      <headerFooter>
        <oddFooter>&amp;RPg &amp;P of &amp;N</oddFooter>
      </headerFooter>
    </customSheetView>
    <customSheetView guid="{43C3687F-826C-4250-9534-55BC2816C50F}" scale="89" hiddenRows="1" hiddenColumns="1" topLeftCell="B1">
      <pane ySplit="5" topLeftCell="A14" activePane="bottomLeft" state="frozen"/>
      <selection pane="bottomLeft" activeCell="B3" sqref="B3:D3"/>
      <rowBreaks count="9" manualBreakCount="9">
        <brk id="26" max="16383" man="1"/>
        <brk id="46" max="16383" man="1"/>
        <brk id="63" min="1" max="3" man="1"/>
        <brk id="82" max="16383" man="1"/>
        <brk id="94" max="16383" man="1"/>
        <brk id="111" max="16383" man="1"/>
        <brk id="128" max="16383" man="1"/>
        <brk id="148" max="16383" man="1"/>
        <brk id="169" max="16383" man="1"/>
      </rowBreaks>
      <pageMargins left="0" right="0" top="0" bottom="0" header="0" footer="0"/>
      <pageSetup orientation="portrait" r:id="rId2"/>
      <headerFooter>
        <oddFooter>&amp;RPg &amp;P of &amp;N</oddFooter>
      </headerFooter>
    </customSheetView>
  </customSheetViews>
  <mergeCells count="5265">
    <mergeCell ref="B6:D6"/>
    <mergeCell ref="D4:E4"/>
    <mergeCell ref="B8:C8"/>
    <mergeCell ref="WHW5:WHY5"/>
    <mergeCell ref="WHZ5:WIB5"/>
    <mergeCell ref="WHH5:WHJ5"/>
    <mergeCell ref="WHK5:WHM5"/>
    <mergeCell ref="WHN5:WHP5"/>
    <mergeCell ref="WHQ5:WHS5"/>
    <mergeCell ref="WHT5:WHV5"/>
    <mergeCell ref="WGS5:WGU5"/>
    <mergeCell ref="WGV5:WGX5"/>
    <mergeCell ref="WGY5:WHA5"/>
    <mergeCell ref="WHB5:WHD5"/>
    <mergeCell ref="WHE5:WHG5"/>
    <mergeCell ref="WGD5:WGF5"/>
    <mergeCell ref="WGG5:WGI5"/>
    <mergeCell ref="WGJ5:WGL5"/>
    <mergeCell ref="WGM5:WGO5"/>
    <mergeCell ref="WGP5:WGR5"/>
    <mergeCell ref="WFO5:WFQ5"/>
    <mergeCell ref="WFR5:WFT5"/>
    <mergeCell ref="WFU5:WFW5"/>
    <mergeCell ref="WFX5:WFZ5"/>
    <mergeCell ref="WGA5:WGC5"/>
    <mergeCell ref="WEZ5:WFB5"/>
    <mergeCell ref="WFC5:WFE5"/>
    <mergeCell ref="WFF5:WFH5"/>
    <mergeCell ref="WFI5:WFK5"/>
    <mergeCell ref="WFL5:WFN5"/>
    <mergeCell ref="WEK5:WEM5"/>
    <mergeCell ref="WEN5:WEP5"/>
    <mergeCell ref="WEQ5:WES5"/>
    <mergeCell ref="WET5:WEV5"/>
    <mergeCell ref="WEW5:WEY5"/>
    <mergeCell ref="WDV5:WDX5"/>
    <mergeCell ref="WDY5:WEA5"/>
    <mergeCell ref="WEB5:WED5"/>
    <mergeCell ref="WEE5:WEG5"/>
    <mergeCell ref="WEH5:WEJ5"/>
    <mergeCell ref="WDG5:WDI5"/>
    <mergeCell ref="WDJ5:WDL5"/>
    <mergeCell ref="WDM5:WDO5"/>
    <mergeCell ref="WDP5:WDR5"/>
    <mergeCell ref="WDS5:WDU5"/>
    <mergeCell ref="WCR5:WCT5"/>
    <mergeCell ref="WCU5:WCW5"/>
    <mergeCell ref="WCX5:WCZ5"/>
    <mergeCell ref="WDA5:WDC5"/>
    <mergeCell ref="WDD5:WDF5"/>
    <mergeCell ref="WCC5:WCE5"/>
    <mergeCell ref="WCF5:WCH5"/>
    <mergeCell ref="WCI5:WCK5"/>
    <mergeCell ref="WCL5:WCN5"/>
    <mergeCell ref="WCO5:WCQ5"/>
    <mergeCell ref="WBN5:WBP5"/>
    <mergeCell ref="WBQ5:WBS5"/>
    <mergeCell ref="WBT5:WBV5"/>
    <mergeCell ref="WBW5:WBY5"/>
    <mergeCell ref="WBZ5:WCB5"/>
    <mergeCell ref="WAY5:WBA5"/>
    <mergeCell ref="WBB5:WBD5"/>
    <mergeCell ref="WBE5:WBG5"/>
    <mergeCell ref="WBH5:WBJ5"/>
    <mergeCell ref="WBK5:WBM5"/>
    <mergeCell ref="WAJ5:WAL5"/>
    <mergeCell ref="WAM5:WAO5"/>
    <mergeCell ref="WAP5:WAR5"/>
    <mergeCell ref="WAS5:WAU5"/>
    <mergeCell ref="WAV5:WAX5"/>
    <mergeCell ref="VZU5:VZW5"/>
    <mergeCell ref="VZX5:VZZ5"/>
    <mergeCell ref="WAA5:WAC5"/>
    <mergeCell ref="WAD5:WAF5"/>
    <mergeCell ref="WAG5:WAI5"/>
    <mergeCell ref="VZF5:VZH5"/>
    <mergeCell ref="VZI5:VZK5"/>
    <mergeCell ref="VZL5:VZN5"/>
    <mergeCell ref="VZO5:VZQ5"/>
    <mergeCell ref="VZR5:VZT5"/>
    <mergeCell ref="VYQ5:VYS5"/>
    <mergeCell ref="VYT5:VYV5"/>
    <mergeCell ref="VYW5:VYY5"/>
    <mergeCell ref="VYZ5:VZB5"/>
    <mergeCell ref="VZC5:VZE5"/>
    <mergeCell ref="VYB5:VYD5"/>
    <mergeCell ref="VYE5:VYG5"/>
    <mergeCell ref="VYH5:VYJ5"/>
    <mergeCell ref="VYK5:VYM5"/>
    <mergeCell ref="VYN5:VYP5"/>
    <mergeCell ref="VXM5:VXO5"/>
    <mergeCell ref="VXP5:VXR5"/>
    <mergeCell ref="VXS5:VXU5"/>
    <mergeCell ref="VXV5:VXX5"/>
    <mergeCell ref="VXY5:VYA5"/>
    <mergeCell ref="VWX5:VWZ5"/>
    <mergeCell ref="VXA5:VXC5"/>
    <mergeCell ref="VXD5:VXF5"/>
    <mergeCell ref="VXG5:VXI5"/>
    <mergeCell ref="VXJ5:VXL5"/>
    <mergeCell ref="VWI5:VWK5"/>
    <mergeCell ref="VWL5:VWN5"/>
    <mergeCell ref="VWO5:VWQ5"/>
    <mergeCell ref="VWR5:VWT5"/>
    <mergeCell ref="VWU5:VWW5"/>
    <mergeCell ref="VVT5:VVV5"/>
    <mergeCell ref="VVW5:VVY5"/>
    <mergeCell ref="VVZ5:VWB5"/>
    <mergeCell ref="VWC5:VWE5"/>
    <mergeCell ref="VWF5:VWH5"/>
    <mergeCell ref="VVE5:VVG5"/>
    <mergeCell ref="VVH5:VVJ5"/>
    <mergeCell ref="VVK5:VVM5"/>
    <mergeCell ref="VVN5:VVP5"/>
    <mergeCell ref="VVQ5:VVS5"/>
    <mergeCell ref="VUP5:VUR5"/>
    <mergeCell ref="VUS5:VUU5"/>
    <mergeCell ref="VUV5:VUX5"/>
    <mergeCell ref="VUY5:VVA5"/>
    <mergeCell ref="VVB5:VVD5"/>
    <mergeCell ref="VUA5:VUC5"/>
    <mergeCell ref="VUD5:VUF5"/>
    <mergeCell ref="VUG5:VUI5"/>
    <mergeCell ref="VUJ5:VUL5"/>
    <mergeCell ref="VUM5:VUO5"/>
    <mergeCell ref="VTL5:VTN5"/>
    <mergeCell ref="VTO5:VTQ5"/>
    <mergeCell ref="VTR5:VTT5"/>
    <mergeCell ref="VTU5:VTW5"/>
    <mergeCell ref="VTX5:VTZ5"/>
    <mergeCell ref="VSW5:VSY5"/>
    <mergeCell ref="VSZ5:VTB5"/>
    <mergeCell ref="VTC5:VTE5"/>
    <mergeCell ref="VTF5:VTH5"/>
    <mergeCell ref="VTI5:VTK5"/>
    <mergeCell ref="VSH5:VSJ5"/>
    <mergeCell ref="VSK5:VSM5"/>
    <mergeCell ref="VSN5:VSP5"/>
    <mergeCell ref="VSQ5:VSS5"/>
    <mergeCell ref="VST5:VSV5"/>
    <mergeCell ref="VRS5:VRU5"/>
    <mergeCell ref="VRV5:VRX5"/>
    <mergeCell ref="VRY5:VSA5"/>
    <mergeCell ref="VSB5:VSD5"/>
    <mergeCell ref="VSE5:VSG5"/>
    <mergeCell ref="VRD5:VRF5"/>
    <mergeCell ref="VRG5:VRI5"/>
    <mergeCell ref="VRJ5:VRL5"/>
    <mergeCell ref="VRM5:VRO5"/>
    <mergeCell ref="VRP5:VRR5"/>
    <mergeCell ref="VQO5:VQQ5"/>
    <mergeCell ref="VQR5:VQT5"/>
    <mergeCell ref="VQU5:VQW5"/>
    <mergeCell ref="VQX5:VQZ5"/>
    <mergeCell ref="VRA5:VRC5"/>
    <mergeCell ref="VPZ5:VQB5"/>
    <mergeCell ref="VQC5:VQE5"/>
    <mergeCell ref="VQF5:VQH5"/>
    <mergeCell ref="VQI5:VQK5"/>
    <mergeCell ref="VQL5:VQN5"/>
    <mergeCell ref="VPK5:VPM5"/>
    <mergeCell ref="VPN5:VPP5"/>
    <mergeCell ref="VPQ5:VPS5"/>
    <mergeCell ref="VPT5:VPV5"/>
    <mergeCell ref="VPW5:VPY5"/>
    <mergeCell ref="VOV5:VOX5"/>
    <mergeCell ref="VOY5:VPA5"/>
    <mergeCell ref="VPB5:VPD5"/>
    <mergeCell ref="VPE5:VPG5"/>
    <mergeCell ref="VPH5:VPJ5"/>
    <mergeCell ref="VOG5:VOI5"/>
    <mergeCell ref="VOJ5:VOL5"/>
    <mergeCell ref="VOM5:VOO5"/>
    <mergeCell ref="VOP5:VOR5"/>
    <mergeCell ref="VOS5:VOU5"/>
    <mergeCell ref="VNR5:VNT5"/>
    <mergeCell ref="VNU5:VNW5"/>
    <mergeCell ref="VNX5:VNZ5"/>
    <mergeCell ref="VOA5:VOC5"/>
    <mergeCell ref="VOD5:VOF5"/>
    <mergeCell ref="VNC5:VNE5"/>
    <mergeCell ref="VNF5:VNH5"/>
    <mergeCell ref="VNI5:VNK5"/>
    <mergeCell ref="VNL5:VNN5"/>
    <mergeCell ref="VNO5:VNQ5"/>
    <mergeCell ref="VMN5:VMP5"/>
    <mergeCell ref="VMQ5:VMS5"/>
    <mergeCell ref="VMT5:VMV5"/>
    <mergeCell ref="VMW5:VMY5"/>
    <mergeCell ref="VMZ5:VNB5"/>
    <mergeCell ref="VLY5:VMA5"/>
    <mergeCell ref="VMB5:VMD5"/>
    <mergeCell ref="VME5:VMG5"/>
    <mergeCell ref="VMH5:VMJ5"/>
    <mergeCell ref="VMK5:VMM5"/>
    <mergeCell ref="VLJ5:VLL5"/>
    <mergeCell ref="VLM5:VLO5"/>
    <mergeCell ref="VLP5:VLR5"/>
    <mergeCell ref="VLS5:VLU5"/>
    <mergeCell ref="VLV5:VLX5"/>
    <mergeCell ref="VKU5:VKW5"/>
    <mergeCell ref="VKX5:VKZ5"/>
    <mergeCell ref="VLA5:VLC5"/>
    <mergeCell ref="VLD5:VLF5"/>
    <mergeCell ref="VLG5:VLI5"/>
    <mergeCell ref="VKF5:VKH5"/>
    <mergeCell ref="VKI5:VKK5"/>
    <mergeCell ref="VKL5:VKN5"/>
    <mergeCell ref="VKO5:VKQ5"/>
    <mergeCell ref="VKR5:VKT5"/>
    <mergeCell ref="VJQ5:VJS5"/>
    <mergeCell ref="VJT5:VJV5"/>
    <mergeCell ref="VJW5:VJY5"/>
    <mergeCell ref="VJZ5:VKB5"/>
    <mergeCell ref="VKC5:VKE5"/>
    <mergeCell ref="VJB5:VJD5"/>
    <mergeCell ref="VJE5:VJG5"/>
    <mergeCell ref="VJH5:VJJ5"/>
    <mergeCell ref="VJK5:VJM5"/>
    <mergeCell ref="VJN5:VJP5"/>
    <mergeCell ref="VIM5:VIO5"/>
    <mergeCell ref="VIP5:VIR5"/>
    <mergeCell ref="VIS5:VIU5"/>
    <mergeCell ref="VIV5:VIX5"/>
    <mergeCell ref="VIY5:VJA5"/>
    <mergeCell ref="VHX5:VHZ5"/>
    <mergeCell ref="VIA5:VIC5"/>
    <mergeCell ref="VID5:VIF5"/>
    <mergeCell ref="VIG5:VII5"/>
    <mergeCell ref="VIJ5:VIL5"/>
    <mergeCell ref="VHI5:VHK5"/>
    <mergeCell ref="VHL5:VHN5"/>
    <mergeCell ref="VHO5:VHQ5"/>
    <mergeCell ref="VHR5:VHT5"/>
    <mergeCell ref="VHU5:VHW5"/>
    <mergeCell ref="VGT5:VGV5"/>
    <mergeCell ref="VGW5:VGY5"/>
    <mergeCell ref="VGZ5:VHB5"/>
    <mergeCell ref="VHC5:VHE5"/>
    <mergeCell ref="VHF5:VHH5"/>
    <mergeCell ref="VGE5:VGG5"/>
    <mergeCell ref="VGH5:VGJ5"/>
    <mergeCell ref="VGK5:VGM5"/>
    <mergeCell ref="VGN5:VGP5"/>
    <mergeCell ref="VGQ5:VGS5"/>
    <mergeCell ref="VFP5:VFR5"/>
    <mergeCell ref="VFS5:VFU5"/>
    <mergeCell ref="VFV5:VFX5"/>
    <mergeCell ref="VFY5:VGA5"/>
    <mergeCell ref="VGB5:VGD5"/>
    <mergeCell ref="VFA5:VFC5"/>
    <mergeCell ref="VFD5:VFF5"/>
    <mergeCell ref="VFG5:VFI5"/>
    <mergeCell ref="VFJ5:VFL5"/>
    <mergeCell ref="VFM5:VFO5"/>
    <mergeCell ref="VEL5:VEN5"/>
    <mergeCell ref="VEO5:VEQ5"/>
    <mergeCell ref="VER5:VET5"/>
    <mergeCell ref="VEU5:VEW5"/>
    <mergeCell ref="VEX5:VEZ5"/>
    <mergeCell ref="VDW5:VDY5"/>
    <mergeCell ref="VDZ5:VEB5"/>
    <mergeCell ref="VEC5:VEE5"/>
    <mergeCell ref="VEF5:VEH5"/>
    <mergeCell ref="VEI5:VEK5"/>
    <mergeCell ref="VDH5:VDJ5"/>
    <mergeCell ref="VDK5:VDM5"/>
    <mergeCell ref="VDN5:VDP5"/>
    <mergeCell ref="VDQ5:VDS5"/>
    <mergeCell ref="VDT5:VDV5"/>
    <mergeCell ref="VCS5:VCU5"/>
    <mergeCell ref="VCV5:VCX5"/>
    <mergeCell ref="VCY5:VDA5"/>
    <mergeCell ref="VDB5:VDD5"/>
    <mergeCell ref="VDE5:VDG5"/>
    <mergeCell ref="VCD5:VCF5"/>
    <mergeCell ref="VCG5:VCI5"/>
    <mergeCell ref="VCJ5:VCL5"/>
    <mergeCell ref="VCM5:VCO5"/>
    <mergeCell ref="VCP5:VCR5"/>
    <mergeCell ref="VBO5:VBQ5"/>
    <mergeCell ref="VBR5:VBT5"/>
    <mergeCell ref="VBU5:VBW5"/>
    <mergeCell ref="VBX5:VBZ5"/>
    <mergeCell ref="VCA5:VCC5"/>
    <mergeCell ref="VAZ5:VBB5"/>
    <mergeCell ref="VBC5:VBE5"/>
    <mergeCell ref="VBF5:VBH5"/>
    <mergeCell ref="VBI5:VBK5"/>
    <mergeCell ref="VBL5:VBN5"/>
    <mergeCell ref="VAK5:VAM5"/>
    <mergeCell ref="VAN5:VAP5"/>
    <mergeCell ref="VAQ5:VAS5"/>
    <mergeCell ref="VAT5:VAV5"/>
    <mergeCell ref="VAW5:VAY5"/>
    <mergeCell ref="UZV5:UZX5"/>
    <mergeCell ref="UZY5:VAA5"/>
    <mergeCell ref="VAB5:VAD5"/>
    <mergeCell ref="VAE5:VAG5"/>
    <mergeCell ref="VAH5:VAJ5"/>
    <mergeCell ref="UZG5:UZI5"/>
    <mergeCell ref="UZJ5:UZL5"/>
    <mergeCell ref="UZM5:UZO5"/>
    <mergeCell ref="UZP5:UZR5"/>
    <mergeCell ref="UZS5:UZU5"/>
    <mergeCell ref="UYR5:UYT5"/>
    <mergeCell ref="UYU5:UYW5"/>
    <mergeCell ref="UYX5:UYZ5"/>
    <mergeCell ref="UZA5:UZC5"/>
    <mergeCell ref="UZD5:UZF5"/>
    <mergeCell ref="UYC5:UYE5"/>
    <mergeCell ref="UYF5:UYH5"/>
    <mergeCell ref="UYI5:UYK5"/>
    <mergeCell ref="UYL5:UYN5"/>
    <mergeCell ref="UYO5:UYQ5"/>
    <mergeCell ref="UXN5:UXP5"/>
    <mergeCell ref="UXQ5:UXS5"/>
    <mergeCell ref="UXT5:UXV5"/>
    <mergeCell ref="UXW5:UXY5"/>
    <mergeCell ref="UXZ5:UYB5"/>
    <mergeCell ref="UWY5:UXA5"/>
    <mergeCell ref="UXB5:UXD5"/>
    <mergeCell ref="UXE5:UXG5"/>
    <mergeCell ref="UXH5:UXJ5"/>
    <mergeCell ref="UXK5:UXM5"/>
    <mergeCell ref="UWJ5:UWL5"/>
    <mergeCell ref="UWM5:UWO5"/>
    <mergeCell ref="UWP5:UWR5"/>
    <mergeCell ref="UWS5:UWU5"/>
    <mergeCell ref="UWV5:UWX5"/>
    <mergeCell ref="UVU5:UVW5"/>
    <mergeCell ref="UVX5:UVZ5"/>
    <mergeCell ref="UWA5:UWC5"/>
    <mergeCell ref="UWD5:UWF5"/>
    <mergeCell ref="UWG5:UWI5"/>
    <mergeCell ref="UVF5:UVH5"/>
    <mergeCell ref="UVI5:UVK5"/>
    <mergeCell ref="UVL5:UVN5"/>
    <mergeCell ref="UVO5:UVQ5"/>
    <mergeCell ref="UVR5:UVT5"/>
    <mergeCell ref="UUQ5:UUS5"/>
    <mergeCell ref="UUT5:UUV5"/>
    <mergeCell ref="UUW5:UUY5"/>
    <mergeCell ref="UUZ5:UVB5"/>
    <mergeCell ref="UVC5:UVE5"/>
    <mergeCell ref="UUB5:UUD5"/>
    <mergeCell ref="UUE5:UUG5"/>
    <mergeCell ref="UUH5:UUJ5"/>
    <mergeCell ref="UUK5:UUM5"/>
    <mergeCell ref="UUN5:UUP5"/>
    <mergeCell ref="UTM5:UTO5"/>
    <mergeCell ref="UTP5:UTR5"/>
    <mergeCell ref="UTS5:UTU5"/>
    <mergeCell ref="UTV5:UTX5"/>
    <mergeCell ref="UTY5:UUA5"/>
    <mergeCell ref="USX5:USZ5"/>
    <mergeCell ref="UTA5:UTC5"/>
    <mergeCell ref="UTD5:UTF5"/>
    <mergeCell ref="UTG5:UTI5"/>
    <mergeCell ref="UTJ5:UTL5"/>
    <mergeCell ref="USI5:USK5"/>
    <mergeCell ref="USL5:USN5"/>
    <mergeCell ref="USO5:USQ5"/>
    <mergeCell ref="USR5:UST5"/>
    <mergeCell ref="USU5:USW5"/>
    <mergeCell ref="URT5:URV5"/>
    <mergeCell ref="URW5:URY5"/>
    <mergeCell ref="URZ5:USB5"/>
    <mergeCell ref="USC5:USE5"/>
    <mergeCell ref="USF5:USH5"/>
    <mergeCell ref="URE5:URG5"/>
    <mergeCell ref="URH5:URJ5"/>
    <mergeCell ref="URK5:URM5"/>
    <mergeCell ref="URN5:URP5"/>
    <mergeCell ref="URQ5:URS5"/>
    <mergeCell ref="UQP5:UQR5"/>
    <mergeCell ref="UQS5:UQU5"/>
    <mergeCell ref="UQV5:UQX5"/>
    <mergeCell ref="UQY5:URA5"/>
    <mergeCell ref="URB5:URD5"/>
    <mergeCell ref="UQA5:UQC5"/>
    <mergeCell ref="UQD5:UQF5"/>
    <mergeCell ref="UQG5:UQI5"/>
    <mergeCell ref="UQJ5:UQL5"/>
    <mergeCell ref="UQM5:UQO5"/>
    <mergeCell ref="UPL5:UPN5"/>
    <mergeCell ref="UPO5:UPQ5"/>
    <mergeCell ref="UPR5:UPT5"/>
    <mergeCell ref="UPU5:UPW5"/>
    <mergeCell ref="UPX5:UPZ5"/>
    <mergeCell ref="UOW5:UOY5"/>
    <mergeCell ref="UOZ5:UPB5"/>
    <mergeCell ref="UPC5:UPE5"/>
    <mergeCell ref="UPF5:UPH5"/>
    <mergeCell ref="UPI5:UPK5"/>
    <mergeCell ref="UOH5:UOJ5"/>
    <mergeCell ref="UOK5:UOM5"/>
    <mergeCell ref="UON5:UOP5"/>
    <mergeCell ref="UOQ5:UOS5"/>
    <mergeCell ref="UOT5:UOV5"/>
    <mergeCell ref="UNS5:UNU5"/>
    <mergeCell ref="UNV5:UNX5"/>
    <mergeCell ref="UNY5:UOA5"/>
    <mergeCell ref="UOB5:UOD5"/>
    <mergeCell ref="UOE5:UOG5"/>
    <mergeCell ref="UND5:UNF5"/>
    <mergeCell ref="UNG5:UNI5"/>
    <mergeCell ref="UNJ5:UNL5"/>
    <mergeCell ref="UNM5:UNO5"/>
    <mergeCell ref="UNP5:UNR5"/>
    <mergeCell ref="UMO5:UMQ5"/>
    <mergeCell ref="UMR5:UMT5"/>
    <mergeCell ref="UMU5:UMW5"/>
    <mergeCell ref="UMX5:UMZ5"/>
    <mergeCell ref="UNA5:UNC5"/>
    <mergeCell ref="ULZ5:UMB5"/>
    <mergeCell ref="UMC5:UME5"/>
    <mergeCell ref="UMF5:UMH5"/>
    <mergeCell ref="UMI5:UMK5"/>
    <mergeCell ref="UML5:UMN5"/>
    <mergeCell ref="ULK5:ULM5"/>
    <mergeCell ref="ULN5:ULP5"/>
    <mergeCell ref="ULQ5:ULS5"/>
    <mergeCell ref="ULT5:ULV5"/>
    <mergeCell ref="ULW5:ULY5"/>
    <mergeCell ref="UKV5:UKX5"/>
    <mergeCell ref="UKY5:ULA5"/>
    <mergeCell ref="ULB5:ULD5"/>
    <mergeCell ref="ULE5:ULG5"/>
    <mergeCell ref="ULH5:ULJ5"/>
    <mergeCell ref="UKG5:UKI5"/>
    <mergeCell ref="UKJ5:UKL5"/>
    <mergeCell ref="UKM5:UKO5"/>
    <mergeCell ref="UKP5:UKR5"/>
    <mergeCell ref="UKS5:UKU5"/>
    <mergeCell ref="UJR5:UJT5"/>
    <mergeCell ref="UJU5:UJW5"/>
    <mergeCell ref="UJX5:UJZ5"/>
    <mergeCell ref="UKA5:UKC5"/>
    <mergeCell ref="UKD5:UKF5"/>
    <mergeCell ref="UJC5:UJE5"/>
    <mergeCell ref="UJF5:UJH5"/>
    <mergeCell ref="UJI5:UJK5"/>
    <mergeCell ref="UJL5:UJN5"/>
    <mergeCell ref="UJO5:UJQ5"/>
    <mergeCell ref="UIN5:UIP5"/>
    <mergeCell ref="UIQ5:UIS5"/>
    <mergeCell ref="UIT5:UIV5"/>
    <mergeCell ref="UIW5:UIY5"/>
    <mergeCell ref="UIZ5:UJB5"/>
    <mergeCell ref="UHY5:UIA5"/>
    <mergeCell ref="UIB5:UID5"/>
    <mergeCell ref="UIE5:UIG5"/>
    <mergeCell ref="UIH5:UIJ5"/>
    <mergeCell ref="UIK5:UIM5"/>
    <mergeCell ref="UHJ5:UHL5"/>
    <mergeCell ref="UHM5:UHO5"/>
    <mergeCell ref="UHP5:UHR5"/>
    <mergeCell ref="UHS5:UHU5"/>
    <mergeCell ref="UHV5:UHX5"/>
    <mergeCell ref="UGU5:UGW5"/>
    <mergeCell ref="UGX5:UGZ5"/>
    <mergeCell ref="UHA5:UHC5"/>
    <mergeCell ref="UHD5:UHF5"/>
    <mergeCell ref="UHG5:UHI5"/>
    <mergeCell ref="UGF5:UGH5"/>
    <mergeCell ref="UGI5:UGK5"/>
    <mergeCell ref="UGL5:UGN5"/>
    <mergeCell ref="UGO5:UGQ5"/>
    <mergeCell ref="UGR5:UGT5"/>
    <mergeCell ref="UFQ5:UFS5"/>
    <mergeCell ref="UFT5:UFV5"/>
    <mergeCell ref="UFW5:UFY5"/>
    <mergeCell ref="UFZ5:UGB5"/>
    <mergeCell ref="UGC5:UGE5"/>
    <mergeCell ref="UFB5:UFD5"/>
    <mergeCell ref="UFE5:UFG5"/>
    <mergeCell ref="UFH5:UFJ5"/>
    <mergeCell ref="UFK5:UFM5"/>
    <mergeCell ref="UFN5:UFP5"/>
    <mergeCell ref="UEM5:UEO5"/>
    <mergeCell ref="UEP5:UER5"/>
    <mergeCell ref="UES5:UEU5"/>
    <mergeCell ref="UEV5:UEX5"/>
    <mergeCell ref="UEY5:UFA5"/>
    <mergeCell ref="UDX5:UDZ5"/>
    <mergeCell ref="UEA5:UEC5"/>
    <mergeCell ref="UED5:UEF5"/>
    <mergeCell ref="UEG5:UEI5"/>
    <mergeCell ref="UEJ5:UEL5"/>
    <mergeCell ref="UDI5:UDK5"/>
    <mergeCell ref="UDL5:UDN5"/>
    <mergeCell ref="UDO5:UDQ5"/>
    <mergeCell ref="UDR5:UDT5"/>
    <mergeCell ref="UDU5:UDW5"/>
    <mergeCell ref="UCT5:UCV5"/>
    <mergeCell ref="UCW5:UCY5"/>
    <mergeCell ref="UCZ5:UDB5"/>
    <mergeCell ref="UDC5:UDE5"/>
    <mergeCell ref="UDF5:UDH5"/>
    <mergeCell ref="UCE5:UCG5"/>
    <mergeCell ref="UCH5:UCJ5"/>
    <mergeCell ref="UCK5:UCM5"/>
    <mergeCell ref="UCN5:UCP5"/>
    <mergeCell ref="UCQ5:UCS5"/>
    <mergeCell ref="UBP5:UBR5"/>
    <mergeCell ref="UBS5:UBU5"/>
    <mergeCell ref="UBV5:UBX5"/>
    <mergeCell ref="UBY5:UCA5"/>
    <mergeCell ref="UCB5:UCD5"/>
    <mergeCell ref="UBA5:UBC5"/>
    <mergeCell ref="UBD5:UBF5"/>
    <mergeCell ref="UBG5:UBI5"/>
    <mergeCell ref="UBJ5:UBL5"/>
    <mergeCell ref="UBM5:UBO5"/>
    <mergeCell ref="UAL5:UAN5"/>
    <mergeCell ref="UAO5:UAQ5"/>
    <mergeCell ref="UAR5:UAT5"/>
    <mergeCell ref="UAU5:UAW5"/>
    <mergeCell ref="UAX5:UAZ5"/>
    <mergeCell ref="TZW5:TZY5"/>
    <mergeCell ref="TZZ5:UAB5"/>
    <mergeCell ref="UAC5:UAE5"/>
    <mergeCell ref="UAF5:UAH5"/>
    <mergeCell ref="UAI5:UAK5"/>
    <mergeCell ref="TZH5:TZJ5"/>
    <mergeCell ref="TZK5:TZM5"/>
    <mergeCell ref="TZN5:TZP5"/>
    <mergeCell ref="TZQ5:TZS5"/>
    <mergeCell ref="TZT5:TZV5"/>
    <mergeCell ref="TYS5:TYU5"/>
    <mergeCell ref="TYV5:TYX5"/>
    <mergeCell ref="TYY5:TZA5"/>
    <mergeCell ref="TZB5:TZD5"/>
    <mergeCell ref="TZE5:TZG5"/>
    <mergeCell ref="TYD5:TYF5"/>
    <mergeCell ref="TYG5:TYI5"/>
    <mergeCell ref="TYJ5:TYL5"/>
    <mergeCell ref="TYM5:TYO5"/>
    <mergeCell ref="TYP5:TYR5"/>
    <mergeCell ref="TXO5:TXQ5"/>
    <mergeCell ref="TXR5:TXT5"/>
    <mergeCell ref="TXU5:TXW5"/>
    <mergeCell ref="TXX5:TXZ5"/>
    <mergeCell ref="TYA5:TYC5"/>
    <mergeCell ref="TWZ5:TXB5"/>
    <mergeCell ref="TXC5:TXE5"/>
    <mergeCell ref="TXF5:TXH5"/>
    <mergeCell ref="TXI5:TXK5"/>
    <mergeCell ref="TXL5:TXN5"/>
    <mergeCell ref="TWK5:TWM5"/>
    <mergeCell ref="TWN5:TWP5"/>
    <mergeCell ref="TWQ5:TWS5"/>
    <mergeCell ref="TWT5:TWV5"/>
    <mergeCell ref="TWW5:TWY5"/>
    <mergeCell ref="TVV5:TVX5"/>
    <mergeCell ref="TVY5:TWA5"/>
    <mergeCell ref="TWB5:TWD5"/>
    <mergeCell ref="TWE5:TWG5"/>
    <mergeCell ref="TWH5:TWJ5"/>
    <mergeCell ref="TVG5:TVI5"/>
    <mergeCell ref="TVJ5:TVL5"/>
    <mergeCell ref="TVM5:TVO5"/>
    <mergeCell ref="TVP5:TVR5"/>
    <mergeCell ref="TVS5:TVU5"/>
    <mergeCell ref="TUR5:TUT5"/>
    <mergeCell ref="TUU5:TUW5"/>
    <mergeCell ref="TUX5:TUZ5"/>
    <mergeCell ref="TVA5:TVC5"/>
    <mergeCell ref="TVD5:TVF5"/>
    <mergeCell ref="TUC5:TUE5"/>
    <mergeCell ref="TUF5:TUH5"/>
    <mergeCell ref="TUI5:TUK5"/>
    <mergeCell ref="TUL5:TUN5"/>
    <mergeCell ref="TUO5:TUQ5"/>
    <mergeCell ref="TTN5:TTP5"/>
    <mergeCell ref="TTQ5:TTS5"/>
    <mergeCell ref="TTT5:TTV5"/>
    <mergeCell ref="TTW5:TTY5"/>
    <mergeCell ref="TTZ5:TUB5"/>
    <mergeCell ref="TSY5:TTA5"/>
    <mergeCell ref="TTB5:TTD5"/>
    <mergeCell ref="TTE5:TTG5"/>
    <mergeCell ref="TTH5:TTJ5"/>
    <mergeCell ref="TTK5:TTM5"/>
    <mergeCell ref="TSJ5:TSL5"/>
    <mergeCell ref="TSM5:TSO5"/>
    <mergeCell ref="TSP5:TSR5"/>
    <mergeCell ref="TSS5:TSU5"/>
    <mergeCell ref="TSV5:TSX5"/>
    <mergeCell ref="TRU5:TRW5"/>
    <mergeCell ref="TRX5:TRZ5"/>
    <mergeCell ref="TSA5:TSC5"/>
    <mergeCell ref="TSD5:TSF5"/>
    <mergeCell ref="TSG5:TSI5"/>
    <mergeCell ref="TRF5:TRH5"/>
    <mergeCell ref="TRI5:TRK5"/>
    <mergeCell ref="TRL5:TRN5"/>
    <mergeCell ref="TRO5:TRQ5"/>
    <mergeCell ref="TRR5:TRT5"/>
    <mergeCell ref="TQQ5:TQS5"/>
    <mergeCell ref="TQT5:TQV5"/>
    <mergeCell ref="TQW5:TQY5"/>
    <mergeCell ref="TQZ5:TRB5"/>
    <mergeCell ref="TRC5:TRE5"/>
    <mergeCell ref="TQB5:TQD5"/>
    <mergeCell ref="TQE5:TQG5"/>
    <mergeCell ref="TQH5:TQJ5"/>
    <mergeCell ref="TQK5:TQM5"/>
    <mergeCell ref="TQN5:TQP5"/>
    <mergeCell ref="TPM5:TPO5"/>
    <mergeCell ref="TPP5:TPR5"/>
    <mergeCell ref="TPS5:TPU5"/>
    <mergeCell ref="TPV5:TPX5"/>
    <mergeCell ref="TPY5:TQA5"/>
    <mergeCell ref="TOX5:TOZ5"/>
    <mergeCell ref="TPA5:TPC5"/>
    <mergeCell ref="TPD5:TPF5"/>
    <mergeCell ref="TPG5:TPI5"/>
    <mergeCell ref="TPJ5:TPL5"/>
    <mergeCell ref="TOI5:TOK5"/>
    <mergeCell ref="TOL5:TON5"/>
    <mergeCell ref="TOO5:TOQ5"/>
    <mergeCell ref="TOR5:TOT5"/>
    <mergeCell ref="TOU5:TOW5"/>
    <mergeCell ref="TNT5:TNV5"/>
    <mergeCell ref="TNW5:TNY5"/>
    <mergeCell ref="TNZ5:TOB5"/>
    <mergeCell ref="TOC5:TOE5"/>
    <mergeCell ref="TOF5:TOH5"/>
    <mergeCell ref="TNE5:TNG5"/>
    <mergeCell ref="TNH5:TNJ5"/>
    <mergeCell ref="TNK5:TNM5"/>
    <mergeCell ref="TNN5:TNP5"/>
    <mergeCell ref="TNQ5:TNS5"/>
    <mergeCell ref="TMP5:TMR5"/>
    <mergeCell ref="TMS5:TMU5"/>
    <mergeCell ref="TMV5:TMX5"/>
    <mergeCell ref="TMY5:TNA5"/>
    <mergeCell ref="TNB5:TND5"/>
    <mergeCell ref="TMA5:TMC5"/>
    <mergeCell ref="TMD5:TMF5"/>
    <mergeCell ref="TMG5:TMI5"/>
    <mergeCell ref="TMJ5:TML5"/>
    <mergeCell ref="TMM5:TMO5"/>
    <mergeCell ref="TLL5:TLN5"/>
    <mergeCell ref="TLO5:TLQ5"/>
    <mergeCell ref="TLR5:TLT5"/>
    <mergeCell ref="TLU5:TLW5"/>
    <mergeCell ref="TLX5:TLZ5"/>
    <mergeCell ref="TKW5:TKY5"/>
    <mergeCell ref="TKZ5:TLB5"/>
    <mergeCell ref="TLC5:TLE5"/>
    <mergeCell ref="TLF5:TLH5"/>
    <mergeCell ref="TLI5:TLK5"/>
    <mergeCell ref="TKH5:TKJ5"/>
    <mergeCell ref="TKK5:TKM5"/>
    <mergeCell ref="TKN5:TKP5"/>
    <mergeCell ref="TKQ5:TKS5"/>
    <mergeCell ref="TKT5:TKV5"/>
    <mergeCell ref="TJS5:TJU5"/>
    <mergeCell ref="TJV5:TJX5"/>
    <mergeCell ref="TJY5:TKA5"/>
    <mergeCell ref="TKB5:TKD5"/>
    <mergeCell ref="TKE5:TKG5"/>
    <mergeCell ref="TJD5:TJF5"/>
    <mergeCell ref="TJG5:TJI5"/>
    <mergeCell ref="TJJ5:TJL5"/>
    <mergeCell ref="TJM5:TJO5"/>
    <mergeCell ref="TJP5:TJR5"/>
    <mergeCell ref="TIO5:TIQ5"/>
    <mergeCell ref="TIR5:TIT5"/>
    <mergeCell ref="TIU5:TIW5"/>
    <mergeCell ref="TIX5:TIZ5"/>
    <mergeCell ref="TJA5:TJC5"/>
    <mergeCell ref="THZ5:TIB5"/>
    <mergeCell ref="TIC5:TIE5"/>
    <mergeCell ref="TIF5:TIH5"/>
    <mergeCell ref="TII5:TIK5"/>
    <mergeCell ref="TIL5:TIN5"/>
    <mergeCell ref="THK5:THM5"/>
    <mergeCell ref="THN5:THP5"/>
    <mergeCell ref="THQ5:THS5"/>
    <mergeCell ref="THT5:THV5"/>
    <mergeCell ref="THW5:THY5"/>
    <mergeCell ref="TGV5:TGX5"/>
    <mergeCell ref="TGY5:THA5"/>
    <mergeCell ref="THB5:THD5"/>
    <mergeCell ref="THE5:THG5"/>
    <mergeCell ref="THH5:THJ5"/>
    <mergeCell ref="TGG5:TGI5"/>
    <mergeCell ref="TGJ5:TGL5"/>
    <mergeCell ref="TGM5:TGO5"/>
    <mergeCell ref="TGP5:TGR5"/>
    <mergeCell ref="TGS5:TGU5"/>
    <mergeCell ref="TFR5:TFT5"/>
    <mergeCell ref="TFU5:TFW5"/>
    <mergeCell ref="TFX5:TFZ5"/>
    <mergeCell ref="TGA5:TGC5"/>
    <mergeCell ref="TGD5:TGF5"/>
    <mergeCell ref="TFC5:TFE5"/>
    <mergeCell ref="TFF5:TFH5"/>
    <mergeCell ref="TFI5:TFK5"/>
    <mergeCell ref="TFL5:TFN5"/>
    <mergeCell ref="TFO5:TFQ5"/>
    <mergeCell ref="TEN5:TEP5"/>
    <mergeCell ref="TEQ5:TES5"/>
    <mergeCell ref="TET5:TEV5"/>
    <mergeCell ref="TEW5:TEY5"/>
    <mergeCell ref="TEZ5:TFB5"/>
    <mergeCell ref="TDY5:TEA5"/>
    <mergeCell ref="TEB5:TED5"/>
    <mergeCell ref="TEE5:TEG5"/>
    <mergeCell ref="TEH5:TEJ5"/>
    <mergeCell ref="TEK5:TEM5"/>
    <mergeCell ref="TDJ5:TDL5"/>
    <mergeCell ref="TDM5:TDO5"/>
    <mergeCell ref="TDP5:TDR5"/>
    <mergeCell ref="TDS5:TDU5"/>
    <mergeCell ref="TDV5:TDX5"/>
    <mergeCell ref="TCU5:TCW5"/>
    <mergeCell ref="TCX5:TCZ5"/>
    <mergeCell ref="TDA5:TDC5"/>
    <mergeCell ref="TDD5:TDF5"/>
    <mergeCell ref="TDG5:TDI5"/>
    <mergeCell ref="TCF5:TCH5"/>
    <mergeCell ref="TCI5:TCK5"/>
    <mergeCell ref="TCL5:TCN5"/>
    <mergeCell ref="TCO5:TCQ5"/>
    <mergeCell ref="TCR5:TCT5"/>
    <mergeCell ref="TBQ5:TBS5"/>
    <mergeCell ref="TBT5:TBV5"/>
    <mergeCell ref="TBW5:TBY5"/>
    <mergeCell ref="TBZ5:TCB5"/>
    <mergeCell ref="TCC5:TCE5"/>
    <mergeCell ref="TBB5:TBD5"/>
    <mergeCell ref="TBE5:TBG5"/>
    <mergeCell ref="TBH5:TBJ5"/>
    <mergeCell ref="TBK5:TBM5"/>
    <mergeCell ref="TBN5:TBP5"/>
    <mergeCell ref="TAM5:TAO5"/>
    <mergeCell ref="TAP5:TAR5"/>
    <mergeCell ref="TAS5:TAU5"/>
    <mergeCell ref="TAV5:TAX5"/>
    <mergeCell ref="TAY5:TBA5"/>
    <mergeCell ref="SZX5:SZZ5"/>
    <mergeCell ref="TAA5:TAC5"/>
    <mergeCell ref="TAD5:TAF5"/>
    <mergeCell ref="TAG5:TAI5"/>
    <mergeCell ref="TAJ5:TAL5"/>
    <mergeCell ref="SZI5:SZK5"/>
    <mergeCell ref="SZL5:SZN5"/>
    <mergeCell ref="SZO5:SZQ5"/>
    <mergeCell ref="SZR5:SZT5"/>
    <mergeCell ref="SZU5:SZW5"/>
    <mergeCell ref="SYT5:SYV5"/>
    <mergeCell ref="SYW5:SYY5"/>
    <mergeCell ref="SYZ5:SZB5"/>
    <mergeCell ref="SZC5:SZE5"/>
    <mergeCell ref="SZF5:SZH5"/>
    <mergeCell ref="SYE5:SYG5"/>
    <mergeCell ref="SYH5:SYJ5"/>
    <mergeCell ref="SYK5:SYM5"/>
    <mergeCell ref="SYN5:SYP5"/>
    <mergeCell ref="SYQ5:SYS5"/>
    <mergeCell ref="SXP5:SXR5"/>
    <mergeCell ref="SXS5:SXU5"/>
    <mergeCell ref="SXV5:SXX5"/>
    <mergeCell ref="SXY5:SYA5"/>
    <mergeCell ref="SYB5:SYD5"/>
    <mergeCell ref="SXA5:SXC5"/>
    <mergeCell ref="SXD5:SXF5"/>
    <mergeCell ref="SXG5:SXI5"/>
    <mergeCell ref="SXJ5:SXL5"/>
    <mergeCell ref="SXM5:SXO5"/>
    <mergeCell ref="SWL5:SWN5"/>
    <mergeCell ref="SWO5:SWQ5"/>
    <mergeCell ref="SWR5:SWT5"/>
    <mergeCell ref="SWU5:SWW5"/>
    <mergeCell ref="SWX5:SWZ5"/>
    <mergeCell ref="SVW5:SVY5"/>
    <mergeCell ref="SVZ5:SWB5"/>
    <mergeCell ref="SWC5:SWE5"/>
    <mergeCell ref="SWF5:SWH5"/>
    <mergeCell ref="SWI5:SWK5"/>
    <mergeCell ref="SVH5:SVJ5"/>
    <mergeCell ref="SVK5:SVM5"/>
    <mergeCell ref="SVN5:SVP5"/>
    <mergeCell ref="SVQ5:SVS5"/>
    <mergeCell ref="SVT5:SVV5"/>
    <mergeCell ref="SUS5:SUU5"/>
    <mergeCell ref="SUV5:SUX5"/>
    <mergeCell ref="SUY5:SVA5"/>
    <mergeCell ref="SVB5:SVD5"/>
    <mergeCell ref="SVE5:SVG5"/>
    <mergeCell ref="SUD5:SUF5"/>
    <mergeCell ref="SUG5:SUI5"/>
    <mergeCell ref="SUJ5:SUL5"/>
    <mergeCell ref="SUM5:SUO5"/>
    <mergeCell ref="SUP5:SUR5"/>
    <mergeCell ref="STO5:STQ5"/>
    <mergeCell ref="STR5:STT5"/>
    <mergeCell ref="STU5:STW5"/>
    <mergeCell ref="STX5:STZ5"/>
    <mergeCell ref="SUA5:SUC5"/>
    <mergeCell ref="SSZ5:STB5"/>
    <mergeCell ref="STC5:STE5"/>
    <mergeCell ref="STF5:STH5"/>
    <mergeCell ref="STI5:STK5"/>
    <mergeCell ref="STL5:STN5"/>
    <mergeCell ref="SSK5:SSM5"/>
    <mergeCell ref="SSN5:SSP5"/>
    <mergeCell ref="SSQ5:SSS5"/>
    <mergeCell ref="SST5:SSV5"/>
    <mergeCell ref="SSW5:SSY5"/>
    <mergeCell ref="SRV5:SRX5"/>
    <mergeCell ref="SRY5:SSA5"/>
    <mergeCell ref="SSB5:SSD5"/>
    <mergeCell ref="SSE5:SSG5"/>
    <mergeCell ref="SSH5:SSJ5"/>
    <mergeCell ref="SRG5:SRI5"/>
    <mergeCell ref="SRJ5:SRL5"/>
    <mergeCell ref="SRM5:SRO5"/>
    <mergeCell ref="SRP5:SRR5"/>
    <mergeCell ref="SRS5:SRU5"/>
    <mergeCell ref="SQR5:SQT5"/>
    <mergeCell ref="SQU5:SQW5"/>
    <mergeCell ref="SQX5:SQZ5"/>
    <mergeCell ref="SRA5:SRC5"/>
    <mergeCell ref="SRD5:SRF5"/>
    <mergeCell ref="SQC5:SQE5"/>
    <mergeCell ref="SQF5:SQH5"/>
    <mergeCell ref="SQI5:SQK5"/>
    <mergeCell ref="SQL5:SQN5"/>
    <mergeCell ref="SQO5:SQQ5"/>
    <mergeCell ref="SPN5:SPP5"/>
    <mergeCell ref="SPQ5:SPS5"/>
    <mergeCell ref="SPT5:SPV5"/>
    <mergeCell ref="SPW5:SPY5"/>
    <mergeCell ref="SPZ5:SQB5"/>
    <mergeCell ref="SOY5:SPA5"/>
    <mergeCell ref="SPB5:SPD5"/>
    <mergeCell ref="SPE5:SPG5"/>
    <mergeCell ref="SPH5:SPJ5"/>
    <mergeCell ref="SPK5:SPM5"/>
    <mergeCell ref="SOJ5:SOL5"/>
    <mergeCell ref="SOM5:SOO5"/>
    <mergeCell ref="SOP5:SOR5"/>
    <mergeCell ref="SOS5:SOU5"/>
    <mergeCell ref="SOV5:SOX5"/>
    <mergeCell ref="SNU5:SNW5"/>
    <mergeCell ref="SNX5:SNZ5"/>
    <mergeCell ref="SOA5:SOC5"/>
    <mergeCell ref="SOD5:SOF5"/>
    <mergeCell ref="SOG5:SOI5"/>
    <mergeCell ref="SNF5:SNH5"/>
    <mergeCell ref="SNI5:SNK5"/>
    <mergeCell ref="SNL5:SNN5"/>
    <mergeCell ref="SNO5:SNQ5"/>
    <mergeCell ref="SNR5:SNT5"/>
    <mergeCell ref="SMQ5:SMS5"/>
    <mergeCell ref="SMT5:SMV5"/>
    <mergeCell ref="SMW5:SMY5"/>
    <mergeCell ref="SMZ5:SNB5"/>
    <mergeCell ref="SNC5:SNE5"/>
    <mergeCell ref="SMB5:SMD5"/>
    <mergeCell ref="SME5:SMG5"/>
    <mergeCell ref="SMH5:SMJ5"/>
    <mergeCell ref="SMK5:SMM5"/>
    <mergeCell ref="SMN5:SMP5"/>
    <mergeCell ref="SLM5:SLO5"/>
    <mergeCell ref="SLP5:SLR5"/>
    <mergeCell ref="SLS5:SLU5"/>
    <mergeCell ref="SLV5:SLX5"/>
    <mergeCell ref="SLY5:SMA5"/>
    <mergeCell ref="SKX5:SKZ5"/>
    <mergeCell ref="SLA5:SLC5"/>
    <mergeCell ref="SLD5:SLF5"/>
    <mergeCell ref="SLG5:SLI5"/>
    <mergeCell ref="SLJ5:SLL5"/>
    <mergeCell ref="SKI5:SKK5"/>
    <mergeCell ref="SKL5:SKN5"/>
    <mergeCell ref="SKO5:SKQ5"/>
    <mergeCell ref="SKR5:SKT5"/>
    <mergeCell ref="SKU5:SKW5"/>
    <mergeCell ref="SJT5:SJV5"/>
    <mergeCell ref="SJW5:SJY5"/>
    <mergeCell ref="SJZ5:SKB5"/>
    <mergeCell ref="SKC5:SKE5"/>
    <mergeCell ref="SKF5:SKH5"/>
    <mergeCell ref="SJE5:SJG5"/>
    <mergeCell ref="SJH5:SJJ5"/>
    <mergeCell ref="SJK5:SJM5"/>
    <mergeCell ref="SJN5:SJP5"/>
    <mergeCell ref="SJQ5:SJS5"/>
    <mergeCell ref="SIP5:SIR5"/>
    <mergeCell ref="SIS5:SIU5"/>
    <mergeCell ref="SIV5:SIX5"/>
    <mergeCell ref="SIY5:SJA5"/>
    <mergeCell ref="SJB5:SJD5"/>
    <mergeCell ref="SIA5:SIC5"/>
    <mergeCell ref="SID5:SIF5"/>
    <mergeCell ref="SIG5:SII5"/>
    <mergeCell ref="SIJ5:SIL5"/>
    <mergeCell ref="SIM5:SIO5"/>
    <mergeCell ref="SHL5:SHN5"/>
    <mergeCell ref="SHO5:SHQ5"/>
    <mergeCell ref="SHR5:SHT5"/>
    <mergeCell ref="SHU5:SHW5"/>
    <mergeCell ref="SHX5:SHZ5"/>
    <mergeCell ref="SGW5:SGY5"/>
    <mergeCell ref="SGZ5:SHB5"/>
    <mergeCell ref="SHC5:SHE5"/>
    <mergeCell ref="SHF5:SHH5"/>
    <mergeCell ref="SHI5:SHK5"/>
    <mergeCell ref="SGH5:SGJ5"/>
    <mergeCell ref="SGK5:SGM5"/>
    <mergeCell ref="SGN5:SGP5"/>
    <mergeCell ref="SGQ5:SGS5"/>
    <mergeCell ref="SGT5:SGV5"/>
    <mergeCell ref="SFS5:SFU5"/>
    <mergeCell ref="SFV5:SFX5"/>
    <mergeCell ref="SFY5:SGA5"/>
    <mergeCell ref="SGB5:SGD5"/>
    <mergeCell ref="SGE5:SGG5"/>
    <mergeCell ref="SFD5:SFF5"/>
    <mergeCell ref="SFG5:SFI5"/>
    <mergeCell ref="SFJ5:SFL5"/>
    <mergeCell ref="SFM5:SFO5"/>
    <mergeCell ref="SFP5:SFR5"/>
    <mergeCell ref="SEO5:SEQ5"/>
    <mergeCell ref="SER5:SET5"/>
    <mergeCell ref="SEU5:SEW5"/>
    <mergeCell ref="SEX5:SEZ5"/>
    <mergeCell ref="SFA5:SFC5"/>
    <mergeCell ref="SDZ5:SEB5"/>
    <mergeCell ref="SEC5:SEE5"/>
    <mergeCell ref="SEF5:SEH5"/>
    <mergeCell ref="SEI5:SEK5"/>
    <mergeCell ref="SEL5:SEN5"/>
    <mergeCell ref="SDK5:SDM5"/>
    <mergeCell ref="SDN5:SDP5"/>
    <mergeCell ref="SDQ5:SDS5"/>
    <mergeCell ref="SDT5:SDV5"/>
    <mergeCell ref="SDW5:SDY5"/>
    <mergeCell ref="SCV5:SCX5"/>
    <mergeCell ref="SCY5:SDA5"/>
    <mergeCell ref="SDB5:SDD5"/>
    <mergeCell ref="SDE5:SDG5"/>
    <mergeCell ref="SDH5:SDJ5"/>
    <mergeCell ref="SCG5:SCI5"/>
    <mergeCell ref="SCJ5:SCL5"/>
    <mergeCell ref="SCM5:SCO5"/>
    <mergeCell ref="SCP5:SCR5"/>
    <mergeCell ref="SCS5:SCU5"/>
    <mergeCell ref="SBR5:SBT5"/>
    <mergeCell ref="SBU5:SBW5"/>
    <mergeCell ref="SBX5:SBZ5"/>
    <mergeCell ref="SCA5:SCC5"/>
    <mergeCell ref="SCD5:SCF5"/>
    <mergeCell ref="SBC5:SBE5"/>
    <mergeCell ref="SBF5:SBH5"/>
    <mergeCell ref="SBI5:SBK5"/>
    <mergeCell ref="SBL5:SBN5"/>
    <mergeCell ref="SBO5:SBQ5"/>
    <mergeCell ref="SAN5:SAP5"/>
    <mergeCell ref="SAQ5:SAS5"/>
    <mergeCell ref="SAT5:SAV5"/>
    <mergeCell ref="SAW5:SAY5"/>
    <mergeCell ref="SAZ5:SBB5"/>
    <mergeCell ref="RZY5:SAA5"/>
    <mergeCell ref="SAB5:SAD5"/>
    <mergeCell ref="SAE5:SAG5"/>
    <mergeCell ref="SAH5:SAJ5"/>
    <mergeCell ref="SAK5:SAM5"/>
    <mergeCell ref="RZJ5:RZL5"/>
    <mergeCell ref="RZM5:RZO5"/>
    <mergeCell ref="RZP5:RZR5"/>
    <mergeCell ref="RZS5:RZU5"/>
    <mergeCell ref="RZV5:RZX5"/>
    <mergeCell ref="RYU5:RYW5"/>
    <mergeCell ref="RYX5:RYZ5"/>
    <mergeCell ref="RZA5:RZC5"/>
    <mergeCell ref="RZD5:RZF5"/>
    <mergeCell ref="RZG5:RZI5"/>
    <mergeCell ref="RYF5:RYH5"/>
    <mergeCell ref="RYI5:RYK5"/>
    <mergeCell ref="RYL5:RYN5"/>
    <mergeCell ref="RYO5:RYQ5"/>
    <mergeCell ref="RYR5:RYT5"/>
    <mergeCell ref="RXQ5:RXS5"/>
    <mergeCell ref="RXT5:RXV5"/>
    <mergeCell ref="RXW5:RXY5"/>
    <mergeCell ref="RXZ5:RYB5"/>
    <mergeCell ref="RYC5:RYE5"/>
    <mergeCell ref="RXB5:RXD5"/>
    <mergeCell ref="RXE5:RXG5"/>
    <mergeCell ref="RXH5:RXJ5"/>
    <mergeCell ref="RXK5:RXM5"/>
    <mergeCell ref="RXN5:RXP5"/>
    <mergeCell ref="RWM5:RWO5"/>
    <mergeCell ref="RWP5:RWR5"/>
    <mergeCell ref="RWS5:RWU5"/>
    <mergeCell ref="RWV5:RWX5"/>
    <mergeCell ref="RWY5:RXA5"/>
    <mergeCell ref="RVX5:RVZ5"/>
    <mergeCell ref="RWA5:RWC5"/>
    <mergeCell ref="RWD5:RWF5"/>
    <mergeCell ref="RWG5:RWI5"/>
    <mergeCell ref="RWJ5:RWL5"/>
    <mergeCell ref="RVI5:RVK5"/>
    <mergeCell ref="RVL5:RVN5"/>
    <mergeCell ref="RVO5:RVQ5"/>
    <mergeCell ref="RVR5:RVT5"/>
    <mergeCell ref="RVU5:RVW5"/>
    <mergeCell ref="RUT5:RUV5"/>
    <mergeCell ref="RUW5:RUY5"/>
    <mergeCell ref="RUZ5:RVB5"/>
    <mergeCell ref="RVC5:RVE5"/>
    <mergeCell ref="RVF5:RVH5"/>
    <mergeCell ref="RUE5:RUG5"/>
    <mergeCell ref="RUH5:RUJ5"/>
    <mergeCell ref="RUK5:RUM5"/>
    <mergeCell ref="RUN5:RUP5"/>
    <mergeCell ref="RUQ5:RUS5"/>
    <mergeCell ref="RTP5:RTR5"/>
    <mergeCell ref="RTS5:RTU5"/>
    <mergeCell ref="RTV5:RTX5"/>
    <mergeCell ref="RTY5:RUA5"/>
    <mergeCell ref="RUB5:RUD5"/>
    <mergeCell ref="RTA5:RTC5"/>
    <mergeCell ref="RTD5:RTF5"/>
    <mergeCell ref="RTG5:RTI5"/>
    <mergeCell ref="RTJ5:RTL5"/>
    <mergeCell ref="RTM5:RTO5"/>
    <mergeCell ref="RSL5:RSN5"/>
    <mergeCell ref="RSO5:RSQ5"/>
    <mergeCell ref="RSR5:RST5"/>
    <mergeCell ref="RSU5:RSW5"/>
    <mergeCell ref="RSX5:RSZ5"/>
    <mergeCell ref="RRW5:RRY5"/>
    <mergeCell ref="RRZ5:RSB5"/>
    <mergeCell ref="RSC5:RSE5"/>
    <mergeCell ref="RSF5:RSH5"/>
    <mergeCell ref="RSI5:RSK5"/>
    <mergeCell ref="RRH5:RRJ5"/>
    <mergeCell ref="RRK5:RRM5"/>
    <mergeCell ref="RRN5:RRP5"/>
    <mergeCell ref="RRQ5:RRS5"/>
    <mergeCell ref="RRT5:RRV5"/>
    <mergeCell ref="RQS5:RQU5"/>
    <mergeCell ref="RQV5:RQX5"/>
    <mergeCell ref="RQY5:RRA5"/>
    <mergeCell ref="RRB5:RRD5"/>
    <mergeCell ref="RRE5:RRG5"/>
    <mergeCell ref="RQD5:RQF5"/>
    <mergeCell ref="RQG5:RQI5"/>
    <mergeCell ref="RQJ5:RQL5"/>
    <mergeCell ref="RQM5:RQO5"/>
    <mergeCell ref="RQP5:RQR5"/>
    <mergeCell ref="RPO5:RPQ5"/>
    <mergeCell ref="RPR5:RPT5"/>
    <mergeCell ref="RPU5:RPW5"/>
    <mergeCell ref="RPX5:RPZ5"/>
    <mergeCell ref="RQA5:RQC5"/>
    <mergeCell ref="ROZ5:RPB5"/>
    <mergeCell ref="RPC5:RPE5"/>
    <mergeCell ref="RPF5:RPH5"/>
    <mergeCell ref="RPI5:RPK5"/>
    <mergeCell ref="RPL5:RPN5"/>
    <mergeCell ref="ROK5:ROM5"/>
    <mergeCell ref="RON5:ROP5"/>
    <mergeCell ref="ROQ5:ROS5"/>
    <mergeCell ref="ROT5:ROV5"/>
    <mergeCell ref="ROW5:ROY5"/>
    <mergeCell ref="RNV5:RNX5"/>
    <mergeCell ref="RNY5:ROA5"/>
    <mergeCell ref="ROB5:ROD5"/>
    <mergeCell ref="ROE5:ROG5"/>
    <mergeCell ref="ROH5:ROJ5"/>
    <mergeCell ref="RNG5:RNI5"/>
    <mergeCell ref="RNJ5:RNL5"/>
    <mergeCell ref="RNM5:RNO5"/>
    <mergeCell ref="RNP5:RNR5"/>
    <mergeCell ref="RNS5:RNU5"/>
    <mergeCell ref="RMR5:RMT5"/>
    <mergeCell ref="RMU5:RMW5"/>
    <mergeCell ref="RMX5:RMZ5"/>
    <mergeCell ref="RNA5:RNC5"/>
    <mergeCell ref="RND5:RNF5"/>
    <mergeCell ref="RMC5:RME5"/>
    <mergeCell ref="RMF5:RMH5"/>
    <mergeCell ref="RMI5:RMK5"/>
    <mergeCell ref="RML5:RMN5"/>
    <mergeCell ref="RMO5:RMQ5"/>
    <mergeCell ref="RLN5:RLP5"/>
    <mergeCell ref="RLQ5:RLS5"/>
    <mergeCell ref="RLT5:RLV5"/>
    <mergeCell ref="RLW5:RLY5"/>
    <mergeCell ref="RLZ5:RMB5"/>
    <mergeCell ref="RKY5:RLA5"/>
    <mergeCell ref="RLB5:RLD5"/>
    <mergeCell ref="RLE5:RLG5"/>
    <mergeCell ref="RLH5:RLJ5"/>
    <mergeCell ref="RLK5:RLM5"/>
    <mergeCell ref="RKJ5:RKL5"/>
    <mergeCell ref="RKM5:RKO5"/>
    <mergeCell ref="RKP5:RKR5"/>
    <mergeCell ref="RKS5:RKU5"/>
    <mergeCell ref="RKV5:RKX5"/>
    <mergeCell ref="RJU5:RJW5"/>
    <mergeCell ref="RJX5:RJZ5"/>
    <mergeCell ref="RKA5:RKC5"/>
    <mergeCell ref="RKD5:RKF5"/>
    <mergeCell ref="RKG5:RKI5"/>
    <mergeCell ref="RJF5:RJH5"/>
    <mergeCell ref="RJI5:RJK5"/>
    <mergeCell ref="RJL5:RJN5"/>
    <mergeCell ref="RJO5:RJQ5"/>
    <mergeCell ref="RJR5:RJT5"/>
    <mergeCell ref="RIQ5:RIS5"/>
    <mergeCell ref="RIT5:RIV5"/>
    <mergeCell ref="RIW5:RIY5"/>
    <mergeCell ref="RIZ5:RJB5"/>
    <mergeCell ref="RJC5:RJE5"/>
    <mergeCell ref="RIB5:RID5"/>
    <mergeCell ref="RIE5:RIG5"/>
    <mergeCell ref="RIH5:RIJ5"/>
    <mergeCell ref="RIK5:RIM5"/>
    <mergeCell ref="RIN5:RIP5"/>
    <mergeCell ref="RHM5:RHO5"/>
    <mergeCell ref="RHP5:RHR5"/>
    <mergeCell ref="RHS5:RHU5"/>
    <mergeCell ref="RHV5:RHX5"/>
    <mergeCell ref="RHY5:RIA5"/>
    <mergeCell ref="RGX5:RGZ5"/>
    <mergeCell ref="RHA5:RHC5"/>
    <mergeCell ref="RHD5:RHF5"/>
    <mergeCell ref="RHG5:RHI5"/>
    <mergeCell ref="RHJ5:RHL5"/>
    <mergeCell ref="RGI5:RGK5"/>
    <mergeCell ref="RGL5:RGN5"/>
    <mergeCell ref="RGO5:RGQ5"/>
    <mergeCell ref="RGR5:RGT5"/>
    <mergeCell ref="RGU5:RGW5"/>
    <mergeCell ref="RFT5:RFV5"/>
    <mergeCell ref="RFW5:RFY5"/>
    <mergeCell ref="RFZ5:RGB5"/>
    <mergeCell ref="RGC5:RGE5"/>
    <mergeCell ref="RGF5:RGH5"/>
    <mergeCell ref="RFE5:RFG5"/>
    <mergeCell ref="RFH5:RFJ5"/>
    <mergeCell ref="RFK5:RFM5"/>
    <mergeCell ref="RFN5:RFP5"/>
    <mergeCell ref="RFQ5:RFS5"/>
    <mergeCell ref="REP5:RER5"/>
    <mergeCell ref="RES5:REU5"/>
    <mergeCell ref="REV5:REX5"/>
    <mergeCell ref="REY5:RFA5"/>
    <mergeCell ref="RFB5:RFD5"/>
    <mergeCell ref="REA5:REC5"/>
    <mergeCell ref="RED5:REF5"/>
    <mergeCell ref="REG5:REI5"/>
    <mergeCell ref="REJ5:REL5"/>
    <mergeCell ref="REM5:REO5"/>
    <mergeCell ref="RDL5:RDN5"/>
    <mergeCell ref="RDO5:RDQ5"/>
    <mergeCell ref="RDR5:RDT5"/>
    <mergeCell ref="RDU5:RDW5"/>
    <mergeCell ref="RDX5:RDZ5"/>
    <mergeCell ref="RCW5:RCY5"/>
    <mergeCell ref="RCZ5:RDB5"/>
    <mergeCell ref="RDC5:RDE5"/>
    <mergeCell ref="RDF5:RDH5"/>
    <mergeCell ref="RDI5:RDK5"/>
    <mergeCell ref="RCH5:RCJ5"/>
    <mergeCell ref="RCK5:RCM5"/>
    <mergeCell ref="RCN5:RCP5"/>
    <mergeCell ref="RCQ5:RCS5"/>
    <mergeCell ref="RCT5:RCV5"/>
    <mergeCell ref="RBS5:RBU5"/>
    <mergeCell ref="RBV5:RBX5"/>
    <mergeCell ref="RBY5:RCA5"/>
    <mergeCell ref="RCB5:RCD5"/>
    <mergeCell ref="RCE5:RCG5"/>
    <mergeCell ref="RBD5:RBF5"/>
    <mergeCell ref="RBG5:RBI5"/>
    <mergeCell ref="RBJ5:RBL5"/>
    <mergeCell ref="RBM5:RBO5"/>
    <mergeCell ref="RBP5:RBR5"/>
    <mergeCell ref="RAO5:RAQ5"/>
    <mergeCell ref="RAR5:RAT5"/>
    <mergeCell ref="RAU5:RAW5"/>
    <mergeCell ref="RAX5:RAZ5"/>
    <mergeCell ref="RBA5:RBC5"/>
    <mergeCell ref="QZZ5:RAB5"/>
    <mergeCell ref="RAC5:RAE5"/>
    <mergeCell ref="RAF5:RAH5"/>
    <mergeCell ref="RAI5:RAK5"/>
    <mergeCell ref="RAL5:RAN5"/>
    <mergeCell ref="QZK5:QZM5"/>
    <mergeCell ref="QZN5:QZP5"/>
    <mergeCell ref="QZQ5:QZS5"/>
    <mergeCell ref="QZT5:QZV5"/>
    <mergeCell ref="QZW5:QZY5"/>
    <mergeCell ref="QYV5:QYX5"/>
    <mergeCell ref="QYY5:QZA5"/>
    <mergeCell ref="QZB5:QZD5"/>
    <mergeCell ref="QZE5:QZG5"/>
    <mergeCell ref="QZH5:QZJ5"/>
    <mergeCell ref="QYG5:QYI5"/>
    <mergeCell ref="QYJ5:QYL5"/>
    <mergeCell ref="QYM5:QYO5"/>
    <mergeCell ref="QYP5:QYR5"/>
    <mergeCell ref="QYS5:QYU5"/>
    <mergeCell ref="QXR5:QXT5"/>
    <mergeCell ref="QXU5:QXW5"/>
    <mergeCell ref="QXX5:QXZ5"/>
    <mergeCell ref="QYA5:QYC5"/>
    <mergeCell ref="QYD5:QYF5"/>
    <mergeCell ref="QXC5:QXE5"/>
    <mergeCell ref="QXF5:QXH5"/>
    <mergeCell ref="QXI5:QXK5"/>
    <mergeCell ref="QXL5:QXN5"/>
    <mergeCell ref="QXO5:QXQ5"/>
    <mergeCell ref="QWN5:QWP5"/>
    <mergeCell ref="QWQ5:QWS5"/>
    <mergeCell ref="QWT5:QWV5"/>
    <mergeCell ref="QWW5:QWY5"/>
    <mergeCell ref="QWZ5:QXB5"/>
    <mergeCell ref="QVY5:QWA5"/>
    <mergeCell ref="QWB5:QWD5"/>
    <mergeCell ref="QWE5:QWG5"/>
    <mergeCell ref="QWH5:QWJ5"/>
    <mergeCell ref="QWK5:QWM5"/>
    <mergeCell ref="QVJ5:QVL5"/>
    <mergeCell ref="QVM5:QVO5"/>
    <mergeCell ref="QVP5:QVR5"/>
    <mergeCell ref="QVS5:QVU5"/>
    <mergeCell ref="QVV5:QVX5"/>
    <mergeCell ref="QUU5:QUW5"/>
    <mergeCell ref="QUX5:QUZ5"/>
    <mergeCell ref="QVA5:QVC5"/>
    <mergeCell ref="QVD5:QVF5"/>
    <mergeCell ref="QVG5:QVI5"/>
    <mergeCell ref="QUF5:QUH5"/>
    <mergeCell ref="QUI5:QUK5"/>
    <mergeCell ref="QUL5:QUN5"/>
    <mergeCell ref="QUO5:QUQ5"/>
    <mergeCell ref="QUR5:QUT5"/>
    <mergeCell ref="QTQ5:QTS5"/>
    <mergeCell ref="QTT5:QTV5"/>
    <mergeCell ref="QTW5:QTY5"/>
    <mergeCell ref="QTZ5:QUB5"/>
    <mergeCell ref="QUC5:QUE5"/>
    <mergeCell ref="QTB5:QTD5"/>
    <mergeCell ref="QTE5:QTG5"/>
    <mergeCell ref="QTH5:QTJ5"/>
    <mergeCell ref="QTK5:QTM5"/>
    <mergeCell ref="QTN5:QTP5"/>
    <mergeCell ref="QSM5:QSO5"/>
    <mergeCell ref="QSP5:QSR5"/>
    <mergeCell ref="QSS5:QSU5"/>
    <mergeCell ref="QSV5:QSX5"/>
    <mergeCell ref="QSY5:QTA5"/>
    <mergeCell ref="QRX5:QRZ5"/>
    <mergeCell ref="QSA5:QSC5"/>
    <mergeCell ref="QSD5:QSF5"/>
    <mergeCell ref="QSG5:QSI5"/>
    <mergeCell ref="QSJ5:QSL5"/>
    <mergeCell ref="QRI5:QRK5"/>
    <mergeCell ref="QRL5:QRN5"/>
    <mergeCell ref="QRO5:QRQ5"/>
    <mergeCell ref="QRR5:QRT5"/>
    <mergeCell ref="QRU5:QRW5"/>
    <mergeCell ref="QQT5:QQV5"/>
    <mergeCell ref="QQW5:QQY5"/>
    <mergeCell ref="QQZ5:QRB5"/>
    <mergeCell ref="QRC5:QRE5"/>
    <mergeCell ref="QRF5:QRH5"/>
    <mergeCell ref="QQE5:QQG5"/>
    <mergeCell ref="QQH5:QQJ5"/>
    <mergeCell ref="QQK5:QQM5"/>
    <mergeCell ref="QQN5:QQP5"/>
    <mergeCell ref="QQQ5:QQS5"/>
    <mergeCell ref="QPP5:QPR5"/>
    <mergeCell ref="QPS5:QPU5"/>
    <mergeCell ref="QPV5:QPX5"/>
    <mergeCell ref="QPY5:QQA5"/>
    <mergeCell ref="QQB5:QQD5"/>
    <mergeCell ref="QPA5:QPC5"/>
    <mergeCell ref="QPD5:QPF5"/>
    <mergeCell ref="QPG5:QPI5"/>
    <mergeCell ref="QPJ5:QPL5"/>
    <mergeCell ref="QPM5:QPO5"/>
    <mergeCell ref="QOL5:QON5"/>
    <mergeCell ref="QOO5:QOQ5"/>
    <mergeCell ref="QOR5:QOT5"/>
    <mergeCell ref="QOU5:QOW5"/>
    <mergeCell ref="QOX5:QOZ5"/>
    <mergeCell ref="QNW5:QNY5"/>
    <mergeCell ref="QNZ5:QOB5"/>
    <mergeCell ref="QOC5:QOE5"/>
    <mergeCell ref="QOF5:QOH5"/>
    <mergeCell ref="QOI5:QOK5"/>
    <mergeCell ref="QNH5:QNJ5"/>
    <mergeCell ref="QNK5:QNM5"/>
    <mergeCell ref="QNN5:QNP5"/>
    <mergeCell ref="QNQ5:QNS5"/>
    <mergeCell ref="QNT5:QNV5"/>
    <mergeCell ref="QMS5:QMU5"/>
    <mergeCell ref="QMV5:QMX5"/>
    <mergeCell ref="QMY5:QNA5"/>
    <mergeCell ref="QNB5:QND5"/>
    <mergeCell ref="QNE5:QNG5"/>
    <mergeCell ref="QMD5:QMF5"/>
    <mergeCell ref="QMG5:QMI5"/>
    <mergeCell ref="QMJ5:QML5"/>
    <mergeCell ref="QMM5:QMO5"/>
    <mergeCell ref="QMP5:QMR5"/>
    <mergeCell ref="QLO5:QLQ5"/>
    <mergeCell ref="QLR5:QLT5"/>
    <mergeCell ref="QLU5:QLW5"/>
    <mergeCell ref="QLX5:QLZ5"/>
    <mergeCell ref="QMA5:QMC5"/>
    <mergeCell ref="QKZ5:QLB5"/>
    <mergeCell ref="QLC5:QLE5"/>
    <mergeCell ref="QLF5:QLH5"/>
    <mergeCell ref="QLI5:QLK5"/>
    <mergeCell ref="QLL5:QLN5"/>
    <mergeCell ref="QKK5:QKM5"/>
    <mergeCell ref="QKN5:QKP5"/>
    <mergeCell ref="QKQ5:QKS5"/>
    <mergeCell ref="QKT5:QKV5"/>
    <mergeCell ref="QKW5:QKY5"/>
    <mergeCell ref="QJV5:QJX5"/>
    <mergeCell ref="QJY5:QKA5"/>
    <mergeCell ref="QKB5:QKD5"/>
    <mergeCell ref="QKE5:QKG5"/>
    <mergeCell ref="QKH5:QKJ5"/>
    <mergeCell ref="QJG5:QJI5"/>
    <mergeCell ref="QJJ5:QJL5"/>
    <mergeCell ref="QJM5:QJO5"/>
    <mergeCell ref="QJP5:QJR5"/>
    <mergeCell ref="QJS5:QJU5"/>
    <mergeCell ref="QIR5:QIT5"/>
    <mergeCell ref="QIU5:QIW5"/>
    <mergeCell ref="QIX5:QIZ5"/>
    <mergeCell ref="QJA5:QJC5"/>
    <mergeCell ref="QJD5:QJF5"/>
    <mergeCell ref="QIC5:QIE5"/>
    <mergeCell ref="QIF5:QIH5"/>
    <mergeCell ref="QII5:QIK5"/>
    <mergeCell ref="QIL5:QIN5"/>
    <mergeCell ref="QIO5:QIQ5"/>
    <mergeCell ref="QHN5:QHP5"/>
    <mergeCell ref="QHQ5:QHS5"/>
    <mergeCell ref="QHT5:QHV5"/>
    <mergeCell ref="QHW5:QHY5"/>
    <mergeCell ref="QHZ5:QIB5"/>
    <mergeCell ref="QGY5:QHA5"/>
    <mergeCell ref="QHB5:QHD5"/>
    <mergeCell ref="QHE5:QHG5"/>
    <mergeCell ref="QHH5:QHJ5"/>
    <mergeCell ref="QHK5:QHM5"/>
    <mergeCell ref="QGJ5:QGL5"/>
    <mergeCell ref="QGM5:QGO5"/>
    <mergeCell ref="QGP5:QGR5"/>
    <mergeCell ref="QGS5:QGU5"/>
    <mergeCell ref="QGV5:QGX5"/>
    <mergeCell ref="QFU5:QFW5"/>
    <mergeCell ref="QFX5:QFZ5"/>
    <mergeCell ref="QGA5:QGC5"/>
    <mergeCell ref="QGD5:QGF5"/>
    <mergeCell ref="QGG5:QGI5"/>
    <mergeCell ref="QFF5:QFH5"/>
    <mergeCell ref="QFI5:QFK5"/>
    <mergeCell ref="QFL5:QFN5"/>
    <mergeCell ref="QFO5:QFQ5"/>
    <mergeCell ref="QFR5:QFT5"/>
    <mergeCell ref="QEQ5:QES5"/>
    <mergeCell ref="QET5:QEV5"/>
    <mergeCell ref="QEW5:QEY5"/>
    <mergeCell ref="QEZ5:QFB5"/>
    <mergeCell ref="QFC5:QFE5"/>
    <mergeCell ref="QEB5:QED5"/>
    <mergeCell ref="QEE5:QEG5"/>
    <mergeCell ref="QEH5:QEJ5"/>
    <mergeCell ref="QEK5:QEM5"/>
    <mergeCell ref="QEN5:QEP5"/>
    <mergeCell ref="QDM5:QDO5"/>
    <mergeCell ref="QDP5:QDR5"/>
    <mergeCell ref="QDS5:QDU5"/>
    <mergeCell ref="QDV5:QDX5"/>
    <mergeCell ref="QDY5:QEA5"/>
    <mergeCell ref="QCX5:QCZ5"/>
    <mergeCell ref="QDA5:QDC5"/>
    <mergeCell ref="QDD5:QDF5"/>
    <mergeCell ref="QDG5:QDI5"/>
    <mergeCell ref="QDJ5:QDL5"/>
    <mergeCell ref="QCI5:QCK5"/>
    <mergeCell ref="QCL5:QCN5"/>
    <mergeCell ref="QCO5:QCQ5"/>
    <mergeCell ref="QCR5:QCT5"/>
    <mergeCell ref="QCU5:QCW5"/>
    <mergeCell ref="QBT5:QBV5"/>
    <mergeCell ref="QBW5:QBY5"/>
    <mergeCell ref="QBZ5:QCB5"/>
    <mergeCell ref="QCC5:QCE5"/>
    <mergeCell ref="QCF5:QCH5"/>
    <mergeCell ref="QBE5:QBG5"/>
    <mergeCell ref="QBH5:QBJ5"/>
    <mergeCell ref="QBK5:QBM5"/>
    <mergeCell ref="QBN5:QBP5"/>
    <mergeCell ref="QBQ5:QBS5"/>
    <mergeCell ref="QAP5:QAR5"/>
    <mergeCell ref="QAS5:QAU5"/>
    <mergeCell ref="QAV5:QAX5"/>
    <mergeCell ref="QAY5:QBA5"/>
    <mergeCell ref="QBB5:QBD5"/>
    <mergeCell ref="QAA5:QAC5"/>
    <mergeCell ref="QAD5:QAF5"/>
    <mergeCell ref="QAG5:QAI5"/>
    <mergeCell ref="QAJ5:QAL5"/>
    <mergeCell ref="QAM5:QAO5"/>
    <mergeCell ref="PZL5:PZN5"/>
    <mergeCell ref="PZO5:PZQ5"/>
    <mergeCell ref="PZR5:PZT5"/>
    <mergeCell ref="PZU5:PZW5"/>
    <mergeCell ref="PZX5:PZZ5"/>
    <mergeCell ref="PYW5:PYY5"/>
    <mergeCell ref="PYZ5:PZB5"/>
    <mergeCell ref="PZC5:PZE5"/>
    <mergeCell ref="PZF5:PZH5"/>
    <mergeCell ref="PZI5:PZK5"/>
    <mergeCell ref="PYH5:PYJ5"/>
    <mergeCell ref="PYK5:PYM5"/>
    <mergeCell ref="PYN5:PYP5"/>
    <mergeCell ref="PYQ5:PYS5"/>
    <mergeCell ref="PYT5:PYV5"/>
    <mergeCell ref="PXS5:PXU5"/>
    <mergeCell ref="PXV5:PXX5"/>
    <mergeCell ref="PXY5:PYA5"/>
    <mergeCell ref="PYB5:PYD5"/>
    <mergeCell ref="PYE5:PYG5"/>
    <mergeCell ref="PXD5:PXF5"/>
    <mergeCell ref="PXG5:PXI5"/>
    <mergeCell ref="PXJ5:PXL5"/>
    <mergeCell ref="PXM5:PXO5"/>
    <mergeCell ref="PXP5:PXR5"/>
    <mergeCell ref="PWO5:PWQ5"/>
    <mergeCell ref="PWR5:PWT5"/>
    <mergeCell ref="PWU5:PWW5"/>
    <mergeCell ref="PWX5:PWZ5"/>
    <mergeCell ref="PXA5:PXC5"/>
    <mergeCell ref="PVZ5:PWB5"/>
    <mergeCell ref="PWC5:PWE5"/>
    <mergeCell ref="PWF5:PWH5"/>
    <mergeCell ref="PWI5:PWK5"/>
    <mergeCell ref="PWL5:PWN5"/>
    <mergeCell ref="PVK5:PVM5"/>
    <mergeCell ref="PVN5:PVP5"/>
    <mergeCell ref="PVQ5:PVS5"/>
    <mergeCell ref="PVT5:PVV5"/>
    <mergeCell ref="PVW5:PVY5"/>
    <mergeCell ref="PUV5:PUX5"/>
    <mergeCell ref="PUY5:PVA5"/>
    <mergeCell ref="PVB5:PVD5"/>
    <mergeCell ref="PVE5:PVG5"/>
    <mergeCell ref="PVH5:PVJ5"/>
    <mergeCell ref="PUG5:PUI5"/>
    <mergeCell ref="PUJ5:PUL5"/>
    <mergeCell ref="PUM5:PUO5"/>
    <mergeCell ref="PUP5:PUR5"/>
    <mergeCell ref="PUS5:PUU5"/>
    <mergeCell ref="PTR5:PTT5"/>
    <mergeCell ref="PTU5:PTW5"/>
    <mergeCell ref="PTX5:PTZ5"/>
    <mergeCell ref="PUA5:PUC5"/>
    <mergeCell ref="PUD5:PUF5"/>
    <mergeCell ref="PTC5:PTE5"/>
    <mergeCell ref="PTF5:PTH5"/>
    <mergeCell ref="PTI5:PTK5"/>
    <mergeCell ref="PTL5:PTN5"/>
    <mergeCell ref="PTO5:PTQ5"/>
    <mergeCell ref="PSN5:PSP5"/>
    <mergeCell ref="PSQ5:PSS5"/>
    <mergeCell ref="PST5:PSV5"/>
    <mergeCell ref="PSW5:PSY5"/>
    <mergeCell ref="PSZ5:PTB5"/>
    <mergeCell ref="PRY5:PSA5"/>
    <mergeCell ref="PSB5:PSD5"/>
    <mergeCell ref="PSE5:PSG5"/>
    <mergeCell ref="PSH5:PSJ5"/>
    <mergeCell ref="PSK5:PSM5"/>
    <mergeCell ref="PRJ5:PRL5"/>
    <mergeCell ref="PRM5:PRO5"/>
    <mergeCell ref="PRP5:PRR5"/>
    <mergeCell ref="PRS5:PRU5"/>
    <mergeCell ref="PRV5:PRX5"/>
    <mergeCell ref="PQU5:PQW5"/>
    <mergeCell ref="PQX5:PQZ5"/>
    <mergeCell ref="PRA5:PRC5"/>
    <mergeCell ref="PRD5:PRF5"/>
    <mergeCell ref="PRG5:PRI5"/>
    <mergeCell ref="PQF5:PQH5"/>
    <mergeCell ref="PQI5:PQK5"/>
    <mergeCell ref="PQL5:PQN5"/>
    <mergeCell ref="PQO5:PQQ5"/>
    <mergeCell ref="PQR5:PQT5"/>
    <mergeCell ref="PPQ5:PPS5"/>
    <mergeCell ref="PPT5:PPV5"/>
    <mergeCell ref="PPW5:PPY5"/>
    <mergeCell ref="PPZ5:PQB5"/>
    <mergeCell ref="PQC5:PQE5"/>
    <mergeCell ref="PPB5:PPD5"/>
    <mergeCell ref="PPE5:PPG5"/>
    <mergeCell ref="PPH5:PPJ5"/>
    <mergeCell ref="PPK5:PPM5"/>
    <mergeCell ref="PPN5:PPP5"/>
    <mergeCell ref="POM5:POO5"/>
    <mergeCell ref="POP5:POR5"/>
    <mergeCell ref="POS5:POU5"/>
    <mergeCell ref="POV5:POX5"/>
    <mergeCell ref="POY5:PPA5"/>
    <mergeCell ref="PNX5:PNZ5"/>
    <mergeCell ref="POA5:POC5"/>
    <mergeCell ref="POD5:POF5"/>
    <mergeCell ref="POG5:POI5"/>
    <mergeCell ref="POJ5:POL5"/>
    <mergeCell ref="PNI5:PNK5"/>
    <mergeCell ref="PNL5:PNN5"/>
    <mergeCell ref="PNO5:PNQ5"/>
    <mergeCell ref="PNR5:PNT5"/>
    <mergeCell ref="PNU5:PNW5"/>
    <mergeCell ref="PMT5:PMV5"/>
    <mergeCell ref="PMW5:PMY5"/>
    <mergeCell ref="PMZ5:PNB5"/>
    <mergeCell ref="PNC5:PNE5"/>
    <mergeCell ref="PNF5:PNH5"/>
    <mergeCell ref="PME5:PMG5"/>
    <mergeCell ref="PMH5:PMJ5"/>
    <mergeCell ref="PMK5:PMM5"/>
    <mergeCell ref="PMN5:PMP5"/>
    <mergeCell ref="PMQ5:PMS5"/>
    <mergeCell ref="PLP5:PLR5"/>
    <mergeCell ref="PLS5:PLU5"/>
    <mergeCell ref="PLV5:PLX5"/>
    <mergeCell ref="PLY5:PMA5"/>
    <mergeCell ref="PMB5:PMD5"/>
    <mergeCell ref="PLA5:PLC5"/>
    <mergeCell ref="PLD5:PLF5"/>
    <mergeCell ref="PLG5:PLI5"/>
    <mergeCell ref="PLJ5:PLL5"/>
    <mergeCell ref="PLM5:PLO5"/>
    <mergeCell ref="PKL5:PKN5"/>
    <mergeCell ref="PKO5:PKQ5"/>
    <mergeCell ref="PKR5:PKT5"/>
    <mergeCell ref="PKU5:PKW5"/>
    <mergeCell ref="PKX5:PKZ5"/>
    <mergeCell ref="PJW5:PJY5"/>
    <mergeCell ref="PJZ5:PKB5"/>
    <mergeCell ref="PKC5:PKE5"/>
    <mergeCell ref="PKF5:PKH5"/>
    <mergeCell ref="PKI5:PKK5"/>
    <mergeCell ref="PJH5:PJJ5"/>
    <mergeCell ref="PJK5:PJM5"/>
    <mergeCell ref="PJN5:PJP5"/>
    <mergeCell ref="PJQ5:PJS5"/>
    <mergeCell ref="PJT5:PJV5"/>
    <mergeCell ref="PIS5:PIU5"/>
    <mergeCell ref="PIV5:PIX5"/>
    <mergeCell ref="PIY5:PJA5"/>
    <mergeCell ref="PJB5:PJD5"/>
    <mergeCell ref="PJE5:PJG5"/>
    <mergeCell ref="PID5:PIF5"/>
    <mergeCell ref="PIG5:PII5"/>
    <mergeCell ref="PIJ5:PIL5"/>
    <mergeCell ref="PIM5:PIO5"/>
    <mergeCell ref="PIP5:PIR5"/>
    <mergeCell ref="PHO5:PHQ5"/>
    <mergeCell ref="PHR5:PHT5"/>
    <mergeCell ref="PHU5:PHW5"/>
    <mergeCell ref="PHX5:PHZ5"/>
    <mergeCell ref="PIA5:PIC5"/>
    <mergeCell ref="PGZ5:PHB5"/>
    <mergeCell ref="PHC5:PHE5"/>
    <mergeCell ref="PHF5:PHH5"/>
    <mergeCell ref="PHI5:PHK5"/>
    <mergeCell ref="PHL5:PHN5"/>
    <mergeCell ref="PGK5:PGM5"/>
    <mergeCell ref="PGN5:PGP5"/>
    <mergeCell ref="PGQ5:PGS5"/>
    <mergeCell ref="PGT5:PGV5"/>
    <mergeCell ref="PGW5:PGY5"/>
    <mergeCell ref="PFV5:PFX5"/>
    <mergeCell ref="PFY5:PGA5"/>
    <mergeCell ref="PGB5:PGD5"/>
    <mergeCell ref="PGE5:PGG5"/>
    <mergeCell ref="PGH5:PGJ5"/>
    <mergeCell ref="PFG5:PFI5"/>
    <mergeCell ref="PFJ5:PFL5"/>
    <mergeCell ref="PFM5:PFO5"/>
    <mergeCell ref="PFP5:PFR5"/>
    <mergeCell ref="PFS5:PFU5"/>
    <mergeCell ref="PER5:PET5"/>
    <mergeCell ref="PEU5:PEW5"/>
    <mergeCell ref="PEX5:PEZ5"/>
    <mergeCell ref="PFA5:PFC5"/>
    <mergeCell ref="PFD5:PFF5"/>
    <mergeCell ref="PEC5:PEE5"/>
    <mergeCell ref="PEF5:PEH5"/>
    <mergeCell ref="PEI5:PEK5"/>
    <mergeCell ref="PEL5:PEN5"/>
    <mergeCell ref="PEO5:PEQ5"/>
    <mergeCell ref="PDN5:PDP5"/>
    <mergeCell ref="PDQ5:PDS5"/>
    <mergeCell ref="PDT5:PDV5"/>
    <mergeCell ref="PDW5:PDY5"/>
    <mergeCell ref="PDZ5:PEB5"/>
    <mergeCell ref="PCY5:PDA5"/>
    <mergeCell ref="PDB5:PDD5"/>
    <mergeCell ref="PDE5:PDG5"/>
    <mergeCell ref="PDH5:PDJ5"/>
    <mergeCell ref="PDK5:PDM5"/>
    <mergeCell ref="PCJ5:PCL5"/>
    <mergeCell ref="PCM5:PCO5"/>
    <mergeCell ref="PCP5:PCR5"/>
    <mergeCell ref="PCS5:PCU5"/>
    <mergeCell ref="PCV5:PCX5"/>
    <mergeCell ref="PBU5:PBW5"/>
    <mergeCell ref="PBX5:PBZ5"/>
    <mergeCell ref="PCA5:PCC5"/>
    <mergeCell ref="PCD5:PCF5"/>
    <mergeCell ref="PCG5:PCI5"/>
    <mergeCell ref="PBF5:PBH5"/>
    <mergeCell ref="PBI5:PBK5"/>
    <mergeCell ref="PBL5:PBN5"/>
    <mergeCell ref="PBO5:PBQ5"/>
    <mergeCell ref="PBR5:PBT5"/>
    <mergeCell ref="PAQ5:PAS5"/>
    <mergeCell ref="PAT5:PAV5"/>
    <mergeCell ref="PAW5:PAY5"/>
    <mergeCell ref="PAZ5:PBB5"/>
    <mergeCell ref="PBC5:PBE5"/>
    <mergeCell ref="PAB5:PAD5"/>
    <mergeCell ref="PAE5:PAG5"/>
    <mergeCell ref="PAH5:PAJ5"/>
    <mergeCell ref="PAK5:PAM5"/>
    <mergeCell ref="PAN5:PAP5"/>
    <mergeCell ref="OZM5:OZO5"/>
    <mergeCell ref="OZP5:OZR5"/>
    <mergeCell ref="OZS5:OZU5"/>
    <mergeCell ref="OZV5:OZX5"/>
    <mergeCell ref="OZY5:PAA5"/>
    <mergeCell ref="OYX5:OYZ5"/>
    <mergeCell ref="OZA5:OZC5"/>
    <mergeCell ref="OZD5:OZF5"/>
    <mergeCell ref="OZG5:OZI5"/>
    <mergeCell ref="OZJ5:OZL5"/>
    <mergeCell ref="OYI5:OYK5"/>
    <mergeCell ref="OYL5:OYN5"/>
    <mergeCell ref="OYO5:OYQ5"/>
    <mergeCell ref="OYR5:OYT5"/>
    <mergeCell ref="OYU5:OYW5"/>
    <mergeCell ref="OXT5:OXV5"/>
    <mergeCell ref="OXW5:OXY5"/>
    <mergeCell ref="OXZ5:OYB5"/>
    <mergeCell ref="OYC5:OYE5"/>
    <mergeCell ref="OYF5:OYH5"/>
    <mergeCell ref="OXE5:OXG5"/>
    <mergeCell ref="OXH5:OXJ5"/>
    <mergeCell ref="OXK5:OXM5"/>
    <mergeCell ref="OXN5:OXP5"/>
    <mergeCell ref="OXQ5:OXS5"/>
    <mergeCell ref="OWP5:OWR5"/>
    <mergeCell ref="OWS5:OWU5"/>
    <mergeCell ref="OWV5:OWX5"/>
    <mergeCell ref="OWY5:OXA5"/>
    <mergeCell ref="OXB5:OXD5"/>
    <mergeCell ref="OWA5:OWC5"/>
    <mergeCell ref="OWD5:OWF5"/>
    <mergeCell ref="OWG5:OWI5"/>
    <mergeCell ref="OWJ5:OWL5"/>
    <mergeCell ref="OWM5:OWO5"/>
    <mergeCell ref="OVL5:OVN5"/>
    <mergeCell ref="OVO5:OVQ5"/>
    <mergeCell ref="OVR5:OVT5"/>
    <mergeCell ref="OVU5:OVW5"/>
    <mergeCell ref="OVX5:OVZ5"/>
    <mergeCell ref="OUW5:OUY5"/>
    <mergeCell ref="OUZ5:OVB5"/>
    <mergeCell ref="OVC5:OVE5"/>
    <mergeCell ref="OVF5:OVH5"/>
    <mergeCell ref="OVI5:OVK5"/>
    <mergeCell ref="OUH5:OUJ5"/>
    <mergeCell ref="OUK5:OUM5"/>
    <mergeCell ref="OUN5:OUP5"/>
    <mergeCell ref="OUQ5:OUS5"/>
    <mergeCell ref="OUT5:OUV5"/>
    <mergeCell ref="OTS5:OTU5"/>
    <mergeCell ref="OTV5:OTX5"/>
    <mergeCell ref="OTY5:OUA5"/>
    <mergeCell ref="OUB5:OUD5"/>
    <mergeCell ref="OUE5:OUG5"/>
    <mergeCell ref="OTD5:OTF5"/>
    <mergeCell ref="OTG5:OTI5"/>
    <mergeCell ref="OTJ5:OTL5"/>
    <mergeCell ref="OTM5:OTO5"/>
    <mergeCell ref="OTP5:OTR5"/>
    <mergeCell ref="OSO5:OSQ5"/>
    <mergeCell ref="OSR5:OST5"/>
    <mergeCell ref="OSU5:OSW5"/>
    <mergeCell ref="OSX5:OSZ5"/>
    <mergeCell ref="OTA5:OTC5"/>
    <mergeCell ref="ORZ5:OSB5"/>
    <mergeCell ref="OSC5:OSE5"/>
    <mergeCell ref="OSF5:OSH5"/>
    <mergeCell ref="OSI5:OSK5"/>
    <mergeCell ref="OSL5:OSN5"/>
    <mergeCell ref="ORK5:ORM5"/>
    <mergeCell ref="ORN5:ORP5"/>
    <mergeCell ref="ORQ5:ORS5"/>
    <mergeCell ref="ORT5:ORV5"/>
    <mergeCell ref="ORW5:ORY5"/>
    <mergeCell ref="OQV5:OQX5"/>
    <mergeCell ref="OQY5:ORA5"/>
    <mergeCell ref="ORB5:ORD5"/>
    <mergeCell ref="ORE5:ORG5"/>
    <mergeCell ref="ORH5:ORJ5"/>
    <mergeCell ref="OQG5:OQI5"/>
    <mergeCell ref="OQJ5:OQL5"/>
    <mergeCell ref="OQM5:OQO5"/>
    <mergeCell ref="OQP5:OQR5"/>
    <mergeCell ref="OQS5:OQU5"/>
    <mergeCell ref="OPR5:OPT5"/>
    <mergeCell ref="OPU5:OPW5"/>
    <mergeCell ref="OPX5:OPZ5"/>
    <mergeCell ref="OQA5:OQC5"/>
    <mergeCell ref="OQD5:OQF5"/>
    <mergeCell ref="OPC5:OPE5"/>
    <mergeCell ref="OPF5:OPH5"/>
    <mergeCell ref="OPI5:OPK5"/>
    <mergeCell ref="OPL5:OPN5"/>
    <mergeCell ref="OPO5:OPQ5"/>
    <mergeCell ref="OON5:OOP5"/>
    <mergeCell ref="OOQ5:OOS5"/>
    <mergeCell ref="OOT5:OOV5"/>
    <mergeCell ref="OOW5:OOY5"/>
    <mergeCell ref="OOZ5:OPB5"/>
    <mergeCell ref="ONY5:OOA5"/>
    <mergeCell ref="OOB5:OOD5"/>
    <mergeCell ref="OOE5:OOG5"/>
    <mergeCell ref="OOH5:OOJ5"/>
    <mergeCell ref="OOK5:OOM5"/>
    <mergeCell ref="ONJ5:ONL5"/>
    <mergeCell ref="ONM5:ONO5"/>
    <mergeCell ref="ONP5:ONR5"/>
    <mergeCell ref="ONS5:ONU5"/>
    <mergeCell ref="ONV5:ONX5"/>
    <mergeCell ref="OMU5:OMW5"/>
    <mergeCell ref="OMX5:OMZ5"/>
    <mergeCell ref="ONA5:ONC5"/>
    <mergeCell ref="OND5:ONF5"/>
    <mergeCell ref="ONG5:ONI5"/>
    <mergeCell ref="OMF5:OMH5"/>
    <mergeCell ref="OMI5:OMK5"/>
    <mergeCell ref="OML5:OMN5"/>
    <mergeCell ref="OMO5:OMQ5"/>
    <mergeCell ref="OMR5:OMT5"/>
    <mergeCell ref="OLQ5:OLS5"/>
    <mergeCell ref="OLT5:OLV5"/>
    <mergeCell ref="OLW5:OLY5"/>
    <mergeCell ref="OLZ5:OMB5"/>
    <mergeCell ref="OMC5:OME5"/>
    <mergeCell ref="OLB5:OLD5"/>
    <mergeCell ref="OLE5:OLG5"/>
    <mergeCell ref="OLH5:OLJ5"/>
    <mergeCell ref="OLK5:OLM5"/>
    <mergeCell ref="OLN5:OLP5"/>
    <mergeCell ref="OKM5:OKO5"/>
    <mergeCell ref="OKP5:OKR5"/>
    <mergeCell ref="OKS5:OKU5"/>
    <mergeCell ref="OKV5:OKX5"/>
    <mergeCell ref="OKY5:OLA5"/>
    <mergeCell ref="OJX5:OJZ5"/>
    <mergeCell ref="OKA5:OKC5"/>
    <mergeCell ref="OKD5:OKF5"/>
    <mergeCell ref="OKG5:OKI5"/>
    <mergeCell ref="OKJ5:OKL5"/>
    <mergeCell ref="OJI5:OJK5"/>
    <mergeCell ref="OJL5:OJN5"/>
    <mergeCell ref="OJO5:OJQ5"/>
    <mergeCell ref="OJR5:OJT5"/>
    <mergeCell ref="OJU5:OJW5"/>
    <mergeCell ref="OIT5:OIV5"/>
    <mergeCell ref="OIW5:OIY5"/>
    <mergeCell ref="OIZ5:OJB5"/>
    <mergeCell ref="OJC5:OJE5"/>
    <mergeCell ref="OJF5:OJH5"/>
    <mergeCell ref="OIE5:OIG5"/>
    <mergeCell ref="OIH5:OIJ5"/>
    <mergeCell ref="OIK5:OIM5"/>
    <mergeCell ref="OIN5:OIP5"/>
    <mergeCell ref="OIQ5:OIS5"/>
    <mergeCell ref="OHP5:OHR5"/>
    <mergeCell ref="OHS5:OHU5"/>
    <mergeCell ref="OHV5:OHX5"/>
    <mergeCell ref="OHY5:OIA5"/>
    <mergeCell ref="OIB5:OID5"/>
    <mergeCell ref="OHA5:OHC5"/>
    <mergeCell ref="OHD5:OHF5"/>
    <mergeCell ref="OHG5:OHI5"/>
    <mergeCell ref="OHJ5:OHL5"/>
    <mergeCell ref="OHM5:OHO5"/>
    <mergeCell ref="OGL5:OGN5"/>
    <mergeCell ref="OGO5:OGQ5"/>
    <mergeCell ref="OGR5:OGT5"/>
    <mergeCell ref="OGU5:OGW5"/>
    <mergeCell ref="OGX5:OGZ5"/>
    <mergeCell ref="OFW5:OFY5"/>
    <mergeCell ref="OFZ5:OGB5"/>
    <mergeCell ref="OGC5:OGE5"/>
    <mergeCell ref="OGF5:OGH5"/>
    <mergeCell ref="OGI5:OGK5"/>
    <mergeCell ref="OFH5:OFJ5"/>
    <mergeCell ref="OFK5:OFM5"/>
    <mergeCell ref="OFN5:OFP5"/>
    <mergeCell ref="OFQ5:OFS5"/>
    <mergeCell ref="OFT5:OFV5"/>
    <mergeCell ref="OES5:OEU5"/>
    <mergeCell ref="OEV5:OEX5"/>
    <mergeCell ref="OEY5:OFA5"/>
    <mergeCell ref="OFB5:OFD5"/>
    <mergeCell ref="OFE5:OFG5"/>
    <mergeCell ref="OED5:OEF5"/>
    <mergeCell ref="OEG5:OEI5"/>
    <mergeCell ref="OEJ5:OEL5"/>
    <mergeCell ref="OEM5:OEO5"/>
    <mergeCell ref="OEP5:OER5"/>
    <mergeCell ref="ODO5:ODQ5"/>
    <mergeCell ref="ODR5:ODT5"/>
    <mergeCell ref="ODU5:ODW5"/>
    <mergeCell ref="ODX5:ODZ5"/>
    <mergeCell ref="OEA5:OEC5"/>
    <mergeCell ref="OCZ5:ODB5"/>
    <mergeCell ref="ODC5:ODE5"/>
    <mergeCell ref="ODF5:ODH5"/>
    <mergeCell ref="ODI5:ODK5"/>
    <mergeCell ref="ODL5:ODN5"/>
    <mergeCell ref="OCK5:OCM5"/>
    <mergeCell ref="OCN5:OCP5"/>
    <mergeCell ref="OCQ5:OCS5"/>
    <mergeCell ref="OCT5:OCV5"/>
    <mergeCell ref="OCW5:OCY5"/>
    <mergeCell ref="OBV5:OBX5"/>
    <mergeCell ref="OBY5:OCA5"/>
    <mergeCell ref="OCB5:OCD5"/>
    <mergeCell ref="OCE5:OCG5"/>
    <mergeCell ref="OCH5:OCJ5"/>
    <mergeCell ref="OBG5:OBI5"/>
    <mergeCell ref="OBJ5:OBL5"/>
    <mergeCell ref="OBM5:OBO5"/>
    <mergeCell ref="OBP5:OBR5"/>
    <mergeCell ref="OBS5:OBU5"/>
    <mergeCell ref="OAR5:OAT5"/>
    <mergeCell ref="OAU5:OAW5"/>
    <mergeCell ref="OAX5:OAZ5"/>
    <mergeCell ref="OBA5:OBC5"/>
    <mergeCell ref="OBD5:OBF5"/>
    <mergeCell ref="OAC5:OAE5"/>
    <mergeCell ref="OAF5:OAH5"/>
    <mergeCell ref="OAI5:OAK5"/>
    <mergeCell ref="OAL5:OAN5"/>
    <mergeCell ref="OAO5:OAQ5"/>
    <mergeCell ref="NZN5:NZP5"/>
    <mergeCell ref="NZQ5:NZS5"/>
    <mergeCell ref="NZT5:NZV5"/>
    <mergeCell ref="NZW5:NZY5"/>
    <mergeCell ref="NZZ5:OAB5"/>
    <mergeCell ref="NYY5:NZA5"/>
    <mergeCell ref="NZB5:NZD5"/>
    <mergeCell ref="NZE5:NZG5"/>
    <mergeCell ref="NZH5:NZJ5"/>
    <mergeCell ref="NZK5:NZM5"/>
    <mergeCell ref="NYJ5:NYL5"/>
    <mergeCell ref="NYM5:NYO5"/>
    <mergeCell ref="NYP5:NYR5"/>
    <mergeCell ref="NYS5:NYU5"/>
    <mergeCell ref="NYV5:NYX5"/>
    <mergeCell ref="NXU5:NXW5"/>
    <mergeCell ref="NXX5:NXZ5"/>
    <mergeCell ref="NYA5:NYC5"/>
    <mergeCell ref="NYD5:NYF5"/>
    <mergeCell ref="NYG5:NYI5"/>
    <mergeCell ref="NXF5:NXH5"/>
    <mergeCell ref="NXI5:NXK5"/>
    <mergeCell ref="NXL5:NXN5"/>
    <mergeCell ref="NXO5:NXQ5"/>
    <mergeCell ref="NXR5:NXT5"/>
    <mergeCell ref="NWQ5:NWS5"/>
    <mergeCell ref="NWT5:NWV5"/>
    <mergeCell ref="NWW5:NWY5"/>
    <mergeCell ref="NWZ5:NXB5"/>
    <mergeCell ref="NXC5:NXE5"/>
    <mergeCell ref="NWB5:NWD5"/>
    <mergeCell ref="NWE5:NWG5"/>
    <mergeCell ref="NWH5:NWJ5"/>
    <mergeCell ref="NWK5:NWM5"/>
    <mergeCell ref="NWN5:NWP5"/>
    <mergeCell ref="NVM5:NVO5"/>
    <mergeCell ref="NVP5:NVR5"/>
    <mergeCell ref="NVS5:NVU5"/>
    <mergeCell ref="NVV5:NVX5"/>
    <mergeCell ref="NVY5:NWA5"/>
    <mergeCell ref="NUX5:NUZ5"/>
    <mergeCell ref="NVA5:NVC5"/>
    <mergeCell ref="NVD5:NVF5"/>
    <mergeCell ref="NVG5:NVI5"/>
    <mergeCell ref="NVJ5:NVL5"/>
    <mergeCell ref="NUI5:NUK5"/>
    <mergeCell ref="NUL5:NUN5"/>
    <mergeCell ref="NUO5:NUQ5"/>
    <mergeCell ref="NUR5:NUT5"/>
    <mergeCell ref="NUU5:NUW5"/>
    <mergeCell ref="NTT5:NTV5"/>
    <mergeCell ref="NTW5:NTY5"/>
    <mergeCell ref="NTZ5:NUB5"/>
    <mergeCell ref="NUC5:NUE5"/>
    <mergeCell ref="NUF5:NUH5"/>
    <mergeCell ref="NTE5:NTG5"/>
    <mergeCell ref="NTH5:NTJ5"/>
    <mergeCell ref="NTK5:NTM5"/>
    <mergeCell ref="NTN5:NTP5"/>
    <mergeCell ref="NTQ5:NTS5"/>
    <mergeCell ref="NSP5:NSR5"/>
    <mergeCell ref="NSS5:NSU5"/>
    <mergeCell ref="NSV5:NSX5"/>
    <mergeCell ref="NSY5:NTA5"/>
    <mergeCell ref="NTB5:NTD5"/>
    <mergeCell ref="NSA5:NSC5"/>
    <mergeCell ref="NSD5:NSF5"/>
    <mergeCell ref="NSG5:NSI5"/>
    <mergeCell ref="NSJ5:NSL5"/>
    <mergeCell ref="NSM5:NSO5"/>
    <mergeCell ref="NRL5:NRN5"/>
    <mergeCell ref="NRO5:NRQ5"/>
    <mergeCell ref="NRR5:NRT5"/>
    <mergeCell ref="NRU5:NRW5"/>
    <mergeCell ref="NRX5:NRZ5"/>
    <mergeCell ref="NQW5:NQY5"/>
    <mergeCell ref="NQZ5:NRB5"/>
    <mergeCell ref="NRC5:NRE5"/>
    <mergeCell ref="NRF5:NRH5"/>
    <mergeCell ref="NRI5:NRK5"/>
    <mergeCell ref="NQH5:NQJ5"/>
    <mergeCell ref="NQK5:NQM5"/>
    <mergeCell ref="NQN5:NQP5"/>
    <mergeCell ref="NQQ5:NQS5"/>
    <mergeCell ref="NQT5:NQV5"/>
    <mergeCell ref="NPS5:NPU5"/>
    <mergeCell ref="NPV5:NPX5"/>
    <mergeCell ref="NPY5:NQA5"/>
    <mergeCell ref="NQB5:NQD5"/>
    <mergeCell ref="NQE5:NQG5"/>
    <mergeCell ref="NPD5:NPF5"/>
    <mergeCell ref="NPG5:NPI5"/>
    <mergeCell ref="NPJ5:NPL5"/>
    <mergeCell ref="NPM5:NPO5"/>
    <mergeCell ref="NPP5:NPR5"/>
    <mergeCell ref="NOO5:NOQ5"/>
    <mergeCell ref="NOR5:NOT5"/>
    <mergeCell ref="NOU5:NOW5"/>
    <mergeCell ref="NOX5:NOZ5"/>
    <mergeCell ref="NPA5:NPC5"/>
    <mergeCell ref="NNZ5:NOB5"/>
    <mergeCell ref="NOC5:NOE5"/>
    <mergeCell ref="NOF5:NOH5"/>
    <mergeCell ref="NOI5:NOK5"/>
    <mergeCell ref="NOL5:NON5"/>
    <mergeCell ref="NNK5:NNM5"/>
    <mergeCell ref="NNN5:NNP5"/>
    <mergeCell ref="NNQ5:NNS5"/>
    <mergeCell ref="NNT5:NNV5"/>
    <mergeCell ref="NNW5:NNY5"/>
    <mergeCell ref="NMV5:NMX5"/>
    <mergeCell ref="NMY5:NNA5"/>
    <mergeCell ref="NNB5:NND5"/>
    <mergeCell ref="NNE5:NNG5"/>
    <mergeCell ref="NNH5:NNJ5"/>
    <mergeCell ref="NMG5:NMI5"/>
    <mergeCell ref="NMJ5:NML5"/>
    <mergeCell ref="NMM5:NMO5"/>
    <mergeCell ref="NMP5:NMR5"/>
    <mergeCell ref="NMS5:NMU5"/>
    <mergeCell ref="NLR5:NLT5"/>
    <mergeCell ref="NLU5:NLW5"/>
    <mergeCell ref="NLX5:NLZ5"/>
    <mergeCell ref="NMA5:NMC5"/>
    <mergeCell ref="NMD5:NMF5"/>
    <mergeCell ref="NLC5:NLE5"/>
    <mergeCell ref="NLF5:NLH5"/>
    <mergeCell ref="NLI5:NLK5"/>
    <mergeCell ref="NLL5:NLN5"/>
    <mergeCell ref="NLO5:NLQ5"/>
    <mergeCell ref="NKN5:NKP5"/>
    <mergeCell ref="NKQ5:NKS5"/>
    <mergeCell ref="NKT5:NKV5"/>
    <mergeCell ref="NKW5:NKY5"/>
    <mergeCell ref="NKZ5:NLB5"/>
    <mergeCell ref="NJY5:NKA5"/>
    <mergeCell ref="NKB5:NKD5"/>
    <mergeCell ref="NKE5:NKG5"/>
    <mergeCell ref="NKH5:NKJ5"/>
    <mergeCell ref="NKK5:NKM5"/>
    <mergeCell ref="NJJ5:NJL5"/>
    <mergeCell ref="NJM5:NJO5"/>
    <mergeCell ref="NJP5:NJR5"/>
    <mergeCell ref="NJS5:NJU5"/>
    <mergeCell ref="NJV5:NJX5"/>
    <mergeCell ref="NIU5:NIW5"/>
    <mergeCell ref="NIX5:NIZ5"/>
    <mergeCell ref="NJA5:NJC5"/>
    <mergeCell ref="NJD5:NJF5"/>
    <mergeCell ref="NJG5:NJI5"/>
    <mergeCell ref="NIF5:NIH5"/>
    <mergeCell ref="NII5:NIK5"/>
    <mergeCell ref="NIL5:NIN5"/>
    <mergeCell ref="NIO5:NIQ5"/>
    <mergeCell ref="NIR5:NIT5"/>
    <mergeCell ref="NHQ5:NHS5"/>
    <mergeCell ref="NHT5:NHV5"/>
    <mergeCell ref="NHW5:NHY5"/>
    <mergeCell ref="NHZ5:NIB5"/>
    <mergeCell ref="NIC5:NIE5"/>
    <mergeCell ref="NHB5:NHD5"/>
    <mergeCell ref="NHE5:NHG5"/>
    <mergeCell ref="NHH5:NHJ5"/>
    <mergeCell ref="NHK5:NHM5"/>
    <mergeCell ref="NHN5:NHP5"/>
    <mergeCell ref="NGM5:NGO5"/>
    <mergeCell ref="NGP5:NGR5"/>
    <mergeCell ref="NGS5:NGU5"/>
    <mergeCell ref="NGV5:NGX5"/>
    <mergeCell ref="NGY5:NHA5"/>
    <mergeCell ref="NFX5:NFZ5"/>
    <mergeCell ref="NGA5:NGC5"/>
    <mergeCell ref="NGD5:NGF5"/>
    <mergeCell ref="NGG5:NGI5"/>
    <mergeCell ref="NGJ5:NGL5"/>
    <mergeCell ref="NFI5:NFK5"/>
    <mergeCell ref="NFL5:NFN5"/>
    <mergeCell ref="NFO5:NFQ5"/>
    <mergeCell ref="NFR5:NFT5"/>
    <mergeCell ref="NFU5:NFW5"/>
    <mergeCell ref="NET5:NEV5"/>
    <mergeCell ref="NEW5:NEY5"/>
    <mergeCell ref="NEZ5:NFB5"/>
    <mergeCell ref="NFC5:NFE5"/>
    <mergeCell ref="NFF5:NFH5"/>
    <mergeCell ref="NEE5:NEG5"/>
    <mergeCell ref="NEH5:NEJ5"/>
    <mergeCell ref="NEK5:NEM5"/>
    <mergeCell ref="NEN5:NEP5"/>
    <mergeCell ref="NEQ5:NES5"/>
    <mergeCell ref="NDP5:NDR5"/>
    <mergeCell ref="NDS5:NDU5"/>
    <mergeCell ref="NDV5:NDX5"/>
    <mergeCell ref="NDY5:NEA5"/>
    <mergeCell ref="NEB5:NED5"/>
    <mergeCell ref="NDA5:NDC5"/>
    <mergeCell ref="NDD5:NDF5"/>
    <mergeCell ref="NDG5:NDI5"/>
    <mergeCell ref="NDJ5:NDL5"/>
    <mergeCell ref="NDM5:NDO5"/>
    <mergeCell ref="NCL5:NCN5"/>
    <mergeCell ref="NCO5:NCQ5"/>
    <mergeCell ref="NCR5:NCT5"/>
    <mergeCell ref="NCU5:NCW5"/>
    <mergeCell ref="NCX5:NCZ5"/>
    <mergeCell ref="NBW5:NBY5"/>
    <mergeCell ref="NBZ5:NCB5"/>
    <mergeCell ref="NCC5:NCE5"/>
    <mergeCell ref="NCF5:NCH5"/>
    <mergeCell ref="NCI5:NCK5"/>
    <mergeCell ref="NBH5:NBJ5"/>
    <mergeCell ref="NBK5:NBM5"/>
    <mergeCell ref="NBN5:NBP5"/>
    <mergeCell ref="NBQ5:NBS5"/>
    <mergeCell ref="NBT5:NBV5"/>
    <mergeCell ref="NAS5:NAU5"/>
    <mergeCell ref="NAV5:NAX5"/>
    <mergeCell ref="NAY5:NBA5"/>
    <mergeCell ref="NBB5:NBD5"/>
    <mergeCell ref="NBE5:NBG5"/>
    <mergeCell ref="NAD5:NAF5"/>
    <mergeCell ref="NAG5:NAI5"/>
    <mergeCell ref="NAJ5:NAL5"/>
    <mergeCell ref="NAM5:NAO5"/>
    <mergeCell ref="NAP5:NAR5"/>
    <mergeCell ref="MZO5:MZQ5"/>
    <mergeCell ref="MZR5:MZT5"/>
    <mergeCell ref="MZU5:MZW5"/>
    <mergeCell ref="MZX5:MZZ5"/>
    <mergeCell ref="NAA5:NAC5"/>
    <mergeCell ref="MYZ5:MZB5"/>
    <mergeCell ref="MZC5:MZE5"/>
    <mergeCell ref="MZF5:MZH5"/>
    <mergeCell ref="MZI5:MZK5"/>
    <mergeCell ref="MZL5:MZN5"/>
    <mergeCell ref="MYK5:MYM5"/>
    <mergeCell ref="MYN5:MYP5"/>
    <mergeCell ref="MYQ5:MYS5"/>
    <mergeCell ref="MYT5:MYV5"/>
    <mergeCell ref="MYW5:MYY5"/>
    <mergeCell ref="MXV5:MXX5"/>
    <mergeCell ref="MXY5:MYA5"/>
    <mergeCell ref="MYB5:MYD5"/>
    <mergeCell ref="MYE5:MYG5"/>
    <mergeCell ref="MYH5:MYJ5"/>
    <mergeCell ref="MXG5:MXI5"/>
    <mergeCell ref="MXJ5:MXL5"/>
    <mergeCell ref="MXM5:MXO5"/>
    <mergeCell ref="MXP5:MXR5"/>
    <mergeCell ref="MXS5:MXU5"/>
    <mergeCell ref="MWR5:MWT5"/>
    <mergeCell ref="MWU5:MWW5"/>
    <mergeCell ref="MWX5:MWZ5"/>
    <mergeCell ref="MXA5:MXC5"/>
    <mergeCell ref="MXD5:MXF5"/>
    <mergeCell ref="MWC5:MWE5"/>
    <mergeCell ref="MWF5:MWH5"/>
    <mergeCell ref="MWI5:MWK5"/>
    <mergeCell ref="MWL5:MWN5"/>
    <mergeCell ref="MWO5:MWQ5"/>
    <mergeCell ref="MVN5:MVP5"/>
    <mergeCell ref="MVQ5:MVS5"/>
    <mergeCell ref="MVT5:MVV5"/>
    <mergeCell ref="MVW5:MVY5"/>
    <mergeCell ref="MVZ5:MWB5"/>
    <mergeCell ref="MUY5:MVA5"/>
    <mergeCell ref="MVB5:MVD5"/>
    <mergeCell ref="MVE5:MVG5"/>
    <mergeCell ref="MVH5:MVJ5"/>
    <mergeCell ref="MVK5:MVM5"/>
    <mergeCell ref="MUJ5:MUL5"/>
    <mergeCell ref="MUM5:MUO5"/>
    <mergeCell ref="MUP5:MUR5"/>
    <mergeCell ref="MUS5:MUU5"/>
    <mergeCell ref="MUV5:MUX5"/>
    <mergeCell ref="MTU5:MTW5"/>
    <mergeCell ref="MTX5:MTZ5"/>
    <mergeCell ref="MUA5:MUC5"/>
    <mergeCell ref="MUD5:MUF5"/>
    <mergeCell ref="MUG5:MUI5"/>
    <mergeCell ref="MTF5:MTH5"/>
    <mergeCell ref="MTI5:MTK5"/>
    <mergeCell ref="MTL5:MTN5"/>
    <mergeCell ref="MTO5:MTQ5"/>
    <mergeCell ref="MTR5:MTT5"/>
    <mergeCell ref="MSQ5:MSS5"/>
    <mergeCell ref="MST5:MSV5"/>
    <mergeCell ref="MSW5:MSY5"/>
    <mergeCell ref="MSZ5:MTB5"/>
    <mergeCell ref="MTC5:MTE5"/>
    <mergeCell ref="MSB5:MSD5"/>
    <mergeCell ref="MSE5:MSG5"/>
    <mergeCell ref="MSH5:MSJ5"/>
    <mergeCell ref="MSK5:MSM5"/>
    <mergeCell ref="MSN5:MSP5"/>
    <mergeCell ref="MRM5:MRO5"/>
    <mergeCell ref="MRP5:MRR5"/>
    <mergeCell ref="MRS5:MRU5"/>
    <mergeCell ref="MRV5:MRX5"/>
    <mergeCell ref="MRY5:MSA5"/>
    <mergeCell ref="MQX5:MQZ5"/>
    <mergeCell ref="MRA5:MRC5"/>
    <mergeCell ref="MRD5:MRF5"/>
    <mergeCell ref="MRG5:MRI5"/>
    <mergeCell ref="MRJ5:MRL5"/>
    <mergeCell ref="MQI5:MQK5"/>
    <mergeCell ref="MQL5:MQN5"/>
    <mergeCell ref="MQO5:MQQ5"/>
    <mergeCell ref="MQR5:MQT5"/>
    <mergeCell ref="MQU5:MQW5"/>
    <mergeCell ref="MPT5:MPV5"/>
    <mergeCell ref="MPW5:MPY5"/>
    <mergeCell ref="MPZ5:MQB5"/>
    <mergeCell ref="MQC5:MQE5"/>
    <mergeCell ref="MQF5:MQH5"/>
    <mergeCell ref="MPE5:MPG5"/>
    <mergeCell ref="MPH5:MPJ5"/>
    <mergeCell ref="MPK5:MPM5"/>
    <mergeCell ref="MPN5:MPP5"/>
    <mergeCell ref="MPQ5:MPS5"/>
    <mergeCell ref="MOP5:MOR5"/>
    <mergeCell ref="MOS5:MOU5"/>
    <mergeCell ref="MOV5:MOX5"/>
    <mergeCell ref="MOY5:MPA5"/>
    <mergeCell ref="MPB5:MPD5"/>
    <mergeCell ref="MOA5:MOC5"/>
    <mergeCell ref="MOD5:MOF5"/>
    <mergeCell ref="MOG5:MOI5"/>
    <mergeCell ref="MOJ5:MOL5"/>
    <mergeCell ref="MOM5:MOO5"/>
    <mergeCell ref="MNL5:MNN5"/>
    <mergeCell ref="MNO5:MNQ5"/>
    <mergeCell ref="MNR5:MNT5"/>
    <mergeCell ref="MNU5:MNW5"/>
    <mergeCell ref="MNX5:MNZ5"/>
    <mergeCell ref="MMW5:MMY5"/>
    <mergeCell ref="MMZ5:MNB5"/>
    <mergeCell ref="MNC5:MNE5"/>
    <mergeCell ref="MNF5:MNH5"/>
    <mergeCell ref="MNI5:MNK5"/>
    <mergeCell ref="MMH5:MMJ5"/>
    <mergeCell ref="MMK5:MMM5"/>
    <mergeCell ref="MMN5:MMP5"/>
    <mergeCell ref="MMQ5:MMS5"/>
    <mergeCell ref="MMT5:MMV5"/>
    <mergeCell ref="MLS5:MLU5"/>
    <mergeCell ref="MLV5:MLX5"/>
    <mergeCell ref="MLY5:MMA5"/>
    <mergeCell ref="MMB5:MMD5"/>
    <mergeCell ref="MME5:MMG5"/>
    <mergeCell ref="MLD5:MLF5"/>
    <mergeCell ref="MLG5:MLI5"/>
    <mergeCell ref="MLJ5:MLL5"/>
    <mergeCell ref="MLM5:MLO5"/>
    <mergeCell ref="MLP5:MLR5"/>
    <mergeCell ref="MKO5:MKQ5"/>
    <mergeCell ref="MKR5:MKT5"/>
    <mergeCell ref="MKU5:MKW5"/>
    <mergeCell ref="MKX5:MKZ5"/>
    <mergeCell ref="MLA5:MLC5"/>
    <mergeCell ref="MJZ5:MKB5"/>
    <mergeCell ref="MKC5:MKE5"/>
    <mergeCell ref="MKF5:MKH5"/>
    <mergeCell ref="MKI5:MKK5"/>
    <mergeCell ref="MKL5:MKN5"/>
    <mergeCell ref="MJK5:MJM5"/>
    <mergeCell ref="MJN5:MJP5"/>
    <mergeCell ref="MJQ5:MJS5"/>
    <mergeCell ref="MJT5:MJV5"/>
    <mergeCell ref="MJW5:MJY5"/>
    <mergeCell ref="MIV5:MIX5"/>
    <mergeCell ref="MIY5:MJA5"/>
    <mergeCell ref="MJB5:MJD5"/>
    <mergeCell ref="MJE5:MJG5"/>
    <mergeCell ref="MJH5:MJJ5"/>
    <mergeCell ref="MIG5:MII5"/>
    <mergeCell ref="MIJ5:MIL5"/>
    <mergeCell ref="MIM5:MIO5"/>
    <mergeCell ref="MIP5:MIR5"/>
    <mergeCell ref="MIS5:MIU5"/>
    <mergeCell ref="MHR5:MHT5"/>
    <mergeCell ref="MHU5:MHW5"/>
    <mergeCell ref="MHX5:MHZ5"/>
    <mergeCell ref="MIA5:MIC5"/>
    <mergeCell ref="MID5:MIF5"/>
    <mergeCell ref="MHC5:MHE5"/>
    <mergeCell ref="MHF5:MHH5"/>
    <mergeCell ref="MHI5:MHK5"/>
    <mergeCell ref="MHL5:MHN5"/>
    <mergeCell ref="MHO5:MHQ5"/>
    <mergeCell ref="MGN5:MGP5"/>
    <mergeCell ref="MGQ5:MGS5"/>
    <mergeCell ref="MGT5:MGV5"/>
    <mergeCell ref="MGW5:MGY5"/>
    <mergeCell ref="MGZ5:MHB5"/>
    <mergeCell ref="MFY5:MGA5"/>
    <mergeCell ref="MGB5:MGD5"/>
    <mergeCell ref="MGE5:MGG5"/>
    <mergeCell ref="MGH5:MGJ5"/>
    <mergeCell ref="MGK5:MGM5"/>
    <mergeCell ref="MFJ5:MFL5"/>
    <mergeCell ref="MFM5:MFO5"/>
    <mergeCell ref="MFP5:MFR5"/>
    <mergeCell ref="MFS5:MFU5"/>
    <mergeCell ref="MFV5:MFX5"/>
    <mergeCell ref="MEU5:MEW5"/>
    <mergeCell ref="MEX5:MEZ5"/>
    <mergeCell ref="MFA5:MFC5"/>
    <mergeCell ref="MFD5:MFF5"/>
    <mergeCell ref="MFG5:MFI5"/>
    <mergeCell ref="MEF5:MEH5"/>
    <mergeCell ref="MEI5:MEK5"/>
    <mergeCell ref="MEL5:MEN5"/>
    <mergeCell ref="MEO5:MEQ5"/>
    <mergeCell ref="MER5:MET5"/>
    <mergeCell ref="MDQ5:MDS5"/>
    <mergeCell ref="MDT5:MDV5"/>
    <mergeCell ref="MDW5:MDY5"/>
    <mergeCell ref="MDZ5:MEB5"/>
    <mergeCell ref="MEC5:MEE5"/>
    <mergeCell ref="MDB5:MDD5"/>
    <mergeCell ref="MDE5:MDG5"/>
    <mergeCell ref="MDH5:MDJ5"/>
    <mergeCell ref="MDK5:MDM5"/>
    <mergeCell ref="MDN5:MDP5"/>
    <mergeCell ref="MCM5:MCO5"/>
    <mergeCell ref="MCP5:MCR5"/>
    <mergeCell ref="MCS5:MCU5"/>
    <mergeCell ref="MCV5:MCX5"/>
    <mergeCell ref="MCY5:MDA5"/>
    <mergeCell ref="MBX5:MBZ5"/>
    <mergeCell ref="MCA5:MCC5"/>
    <mergeCell ref="MCD5:MCF5"/>
    <mergeCell ref="MCG5:MCI5"/>
    <mergeCell ref="MCJ5:MCL5"/>
    <mergeCell ref="MBI5:MBK5"/>
    <mergeCell ref="MBL5:MBN5"/>
    <mergeCell ref="MBO5:MBQ5"/>
    <mergeCell ref="MBR5:MBT5"/>
    <mergeCell ref="MBU5:MBW5"/>
    <mergeCell ref="MAT5:MAV5"/>
    <mergeCell ref="MAW5:MAY5"/>
    <mergeCell ref="MAZ5:MBB5"/>
    <mergeCell ref="MBC5:MBE5"/>
    <mergeCell ref="MBF5:MBH5"/>
    <mergeCell ref="MAE5:MAG5"/>
    <mergeCell ref="MAH5:MAJ5"/>
    <mergeCell ref="MAK5:MAM5"/>
    <mergeCell ref="MAN5:MAP5"/>
    <mergeCell ref="MAQ5:MAS5"/>
    <mergeCell ref="LZP5:LZR5"/>
    <mergeCell ref="LZS5:LZU5"/>
    <mergeCell ref="LZV5:LZX5"/>
    <mergeCell ref="LZY5:MAA5"/>
    <mergeCell ref="MAB5:MAD5"/>
    <mergeCell ref="LZA5:LZC5"/>
    <mergeCell ref="LZD5:LZF5"/>
    <mergeCell ref="LZG5:LZI5"/>
    <mergeCell ref="LZJ5:LZL5"/>
    <mergeCell ref="LZM5:LZO5"/>
    <mergeCell ref="LYL5:LYN5"/>
    <mergeCell ref="LYO5:LYQ5"/>
    <mergeCell ref="LYR5:LYT5"/>
    <mergeCell ref="LYU5:LYW5"/>
    <mergeCell ref="LYX5:LYZ5"/>
    <mergeCell ref="LXW5:LXY5"/>
    <mergeCell ref="LXZ5:LYB5"/>
    <mergeCell ref="LYC5:LYE5"/>
    <mergeCell ref="LYF5:LYH5"/>
    <mergeCell ref="LYI5:LYK5"/>
    <mergeCell ref="LXH5:LXJ5"/>
    <mergeCell ref="LXK5:LXM5"/>
    <mergeCell ref="LXN5:LXP5"/>
    <mergeCell ref="LXQ5:LXS5"/>
    <mergeCell ref="LXT5:LXV5"/>
    <mergeCell ref="LWS5:LWU5"/>
    <mergeCell ref="LWV5:LWX5"/>
    <mergeCell ref="LWY5:LXA5"/>
    <mergeCell ref="LXB5:LXD5"/>
    <mergeCell ref="LXE5:LXG5"/>
    <mergeCell ref="LWD5:LWF5"/>
    <mergeCell ref="LWG5:LWI5"/>
    <mergeCell ref="LWJ5:LWL5"/>
    <mergeCell ref="LWM5:LWO5"/>
    <mergeCell ref="LWP5:LWR5"/>
    <mergeCell ref="LVO5:LVQ5"/>
    <mergeCell ref="LVR5:LVT5"/>
    <mergeCell ref="LVU5:LVW5"/>
    <mergeCell ref="LVX5:LVZ5"/>
    <mergeCell ref="LWA5:LWC5"/>
    <mergeCell ref="LUZ5:LVB5"/>
    <mergeCell ref="LVC5:LVE5"/>
    <mergeCell ref="LVF5:LVH5"/>
    <mergeCell ref="LVI5:LVK5"/>
    <mergeCell ref="LVL5:LVN5"/>
    <mergeCell ref="LUK5:LUM5"/>
    <mergeCell ref="LUN5:LUP5"/>
    <mergeCell ref="LUQ5:LUS5"/>
    <mergeCell ref="LUT5:LUV5"/>
    <mergeCell ref="LUW5:LUY5"/>
    <mergeCell ref="LTV5:LTX5"/>
    <mergeCell ref="LTY5:LUA5"/>
    <mergeCell ref="LUB5:LUD5"/>
    <mergeCell ref="LUE5:LUG5"/>
    <mergeCell ref="LUH5:LUJ5"/>
    <mergeCell ref="LTG5:LTI5"/>
    <mergeCell ref="LTJ5:LTL5"/>
    <mergeCell ref="LTM5:LTO5"/>
    <mergeCell ref="LTP5:LTR5"/>
    <mergeCell ref="LTS5:LTU5"/>
    <mergeCell ref="LSR5:LST5"/>
    <mergeCell ref="LSU5:LSW5"/>
    <mergeCell ref="LSX5:LSZ5"/>
    <mergeCell ref="LTA5:LTC5"/>
    <mergeCell ref="LTD5:LTF5"/>
    <mergeCell ref="LSC5:LSE5"/>
    <mergeCell ref="LSF5:LSH5"/>
    <mergeCell ref="LSI5:LSK5"/>
    <mergeCell ref="LSL5:LSN5"/>
    <mergeCell ref="LSO5:LSQ5"/>
    <mergeCell ref="LRN5:LRP5"/>
    <mergeCell ref="LRQ5:LRS5"/>
    <mergeCell ref="LRT5:LRV5"/>
    <mergeCell ref="LRW5:LRY5"/>
    <mergeCell ref="LRZ5:LSB5"/>
    <mergeCell ref="LQY5:LRA5"/>
    <mergeCell ref="LRB5:LRD5"/>
    <mergeCell ref="LRE5:LRG5"/>
    <mergeCell ref="LRH5:LRJ5"/>
    <mergeCell ref="LRK5:LRM5"/>
    <mergeCell ref="LQJ5:LQL5"/>
    <mergeCell ref="LQM5:LQO5"/>
    <mergeCell ref="LQP5:LQR5"/>
    <mergeCell ref="LQS5:LQU5"/>
    <mergeCell ref="LQV5:LQX5"/>
    <mergeCell ref="LPU5:LPW5"/>
    <mergeCell ref="LPX5:LPZ5"/>
    <mergeCell ref="LQA5:LQC5"/>
    <mergeCell ref="LQD5:LQF5"/>
    <mergeCell ref="LQG5:LQI5"/>
    <mergeCell ref="LPF5:LPH5"/>
    <mergeCell ref="LPI5:LPK5"/>
    <mergeCell ref="LPL5:LPN5"/>
    <mergeCell ref="LPO5:LPQ5"/>
    <mergeCell ref="LPR5:LPT5"/>
    <mergeCell ref="LOQ5:LOS5"/>
    <mergeCell ref="LOT5:LOV5"/>
    <mergeCell ref="LOW5:LOY5"/>
    <mergeCell ref="LOZ5:LPB5"/>
    <mergeCell ref="LPC5:LPE5"/>
    <mergeCell ref="LOB5:LOD5"/>
    <mergeCell ref="LOE5:LOG5"/>
    <mergeCell ref="LOH5:LOJ5"/>
    <mergeCell ref="LOK5:LOM5"/>
    <mergeCell ref="LON5:LOP5"/>
    <mergeCell ref="LNM5:LNO5"/>
    <mergeCell ref="LNP5:LNR5"/>
    <mergeCell ref="LNS5:LNU5"/>
    <mergeCell ref="LNV5:LNX5"/>
    <mergeCell ref="LNY5:LOA5"/>
    <mergeCell ref="LMX5:LMZ5"/>
    <mergeCell ref="LNA5:LNC5"/>
    <mergeCell ref="LND5:LNF5"/>
    <mergeCell ref="LNG5:LNI5"/>
    <mergeCell ref="LNJ5:LNL5"/>
    <mergeCell ref="LMI5:LMK5"/>
    <mergeCell ref="LML5:LMN5"/>
    <mergeCell ref="LMO5:LMQ5"/>
    <mergeCell ref="LMR5:LMT5"/>
    <mergeCell ref="LMU5:LMW5"/>
    <mergeCell ref="LLT5:LLV5"/>
    <mergeCell ref="LLW5:LLY5"/>
    <mergeCell ref="LLZ5:LMB5"/>
    <mergeCell ref="LMC5:LME5"/>
    <mergeCell ref="LMF5:LMH5"/>
    <mergeCell ref="LLE5:LLG5"/>
    <mergeCell ref="LLH5:LLJ5"/>
    <mergeCell ref="LLK5:LLM5"/>
    <mergeCell ref="LLN5:LLP5"/>
    <mergeCell ref="LLQ5:LLS5"/>
    <mergeCell ref="LKP5:LKR5"/>
    <mergeCell ref="LKS5:LKU5"/>
    <mergeCell ref="LKV5:LKX5"/>
    <mergeCell ref="LKY5:LLA5"/>
    <mergeCell ref="LLB5:LLD5"/>
    <mergeCell ref="LKA5:LKC5"/>
    <mergeCell ref="LKD5:LKF5"/>
    <mergeCell ref="LKG5:LKI5"/>
    <mergeCell ref="LKJ5:LKL5"/>
    <mergeCell ref="LKM5:LKO5"/>
    <mergeCell ref="LJL5:LJN5"/>
    <mergeCell ref="LJO5:LJQ5"/>
    <mergeCell ref="LJR5:LJT5"/>
    <mergeCell ref="LJU5:LJW5"/>
    <mergeCell ref="LJX5:LJZ5"/>
    <mergeCell ref="LIW5:LIY5"/>
    <mergeCell ref="LIZ5:LJB5"/>
    <mergeCell ref="LJC5:LJE5"/>
    <mergeCell ref="LJF5:LJH5"/>
    <mergeCell ref="LJI5:LJK5"/>
    <mergeCell ref="LIH5:LIJ5"/>
    <mergeCell ref="LIK5:LIM5"/>
    <mergeCell ref="LIN5:LIP5"/>
    <mergeCell ref="LIQ5:LIS5"/>
    <mergeCell ref="LIT5:LIV5"/>
    <mergeCell ref="LHS5:LHU5"/>
    <mergeCell ref="LHV5:LHX5"/>
    <mergeCell ref="LHY5:LIA5"/>
    <mergeCell ref="LIB5:LID5"/>
    <mergeCell ref="LIE5:LIG5"/>
    <mergeCell ref="LHD5:LHF5"/>
    <mergeCell ref="LHG5:LHI5"/>
    <mergeCell ref="LHJ5:LHL5"/>
    <mergeCell ref="LHM5:LHO5"/>
    <mergeCell ref="LHP5:LHR5"/>
    <mergeCell ref="LGO5:LGQ5"/>
    <mergeCell ref="LGR5:LGT5"/>
    <mergeCell ref="LGU5:LGW5"/>
    <mergeCell ref="LGX5:LGZ5"/>
    <mergeCell ref="LHA5:LHC5"/>
    <mergeCell ref="LFZ5:LGB5"/>
    <mergeCell ref="LGC5:LGE5"/>
    <mergeCell ref="LGF5:LGH5"/>
    <mergeCell ref="LGI5:LGK5"/>
    <mergeCell ref="LGL5:LGN5"/>
    <mergeCell ref="LFK5:LFM5"/>
    <mergeCell ref="LFN5:LFP5"/>
    <mergeCell ref="LFQ5:LFS5"/>
    <mergeCell ref="LFT5:LFV5"/>
    <mergeCell ref="LFW5:LFY5"/>
    <mergeCell ref="LEV5:LEX5"/>
    <mergeCell ref="LEY5:LFA5"/>
    <mergeCell ref="LFB5:LFD5"/>
    <mergeCell ref="LFE5:LFG5"/>
    <mergeCell ref="LFH5:LFJ5"/>
    <mergeCell ref="LEG5:LEI5"/>
    <mergeCell ref="LEJ5:LEL5"/>
    <mergeCell ref="LEM5:LEO5"/>
    <mergeCell ref="LEP5:LER5"/>
    <mergeCell ref="LES5:LEU5"/>
    <mergeCell ref="LDR5:LDT5"/>
    <mergeCell ref="LDU5:LDW5"/>
    <mergeCell ref="LDX5:LDZ5"/>
    <mergeCell ref="LEA5:LEC5"/>
    <mergeCell ref="LED5:LEF5"/>
    <mergeCell ref="LDC5:LDE5"/>
    <mergeCell ref="LDF5:LDH5"/>
    <mergeCell ref="LDI5:LDK5"/>
    <mergeCell ref="LDL5:LDN5"/>
    <mergeCell ref="LDO5:LDQ5"/>
    <mergeCell ref="LCN5:LCP5"/>
    <mergeCell ref="LCQ5:LCS5"/>
    <mergeCell ref="LCT5:LCV5"/>
    <mergeCell ref="LCW5:LCY5"/>
    <mergeCell ref="LCZ5:LDB5"/>
    <mergeCell ref="LBY5:LCA5"/>
    <mergeCell ref="LCB5:LCD5"/>
    <mergeCell ref="LCE5:LCG5"/>
    <mergeCell ref="LCH5:LCJ5"/>
    <mergeCell ref="LCK5:LCM5"/>
    <mergeCell ref="LBJ5:LBL5"/>
    <mergeCell ref="LBM5:LBO5"/>
    <mergeCell ref="LBP5:LBR5"/>
    <mergeCell ref="LBS5:LBU5"/>
    <mergeCell ref="LBV5:LBX5"/>
    <mergeCell ref="LAU5:LAW5"/>
    <mergeCell ref="LAX5:LAZ5"/>
    <mergeCell ref="LBA5:LBC5"/>
    <mergeCell ref="LBD5:LBF5"/>
    <mergeCell ref="LBG5:LBI5"/>
    <mergeCell ref="LAF5:LAH5"/>
    <mergeCell ref="LAI5:LAK5"/>
    <mergeCell ref="LAL5:LAN5"/>
    <mergeCell ref="LAO5:LAQ5"/>
    <mergeCell ref="LAR5:LAT5"/>
    <mergeCell ref="KZQ5:KZS5"/>
    <mergeCell ref="KZT5:KZV5"/>
    <mergeCell ref="KZW5:KZY5"/>
    <mergeCell ref="KZZ5:LAB5"/>
    <mergeCell ref="LAC5:LAE5"/>
    <mergeCell ref="KZB5:KZD5"/>
    <mergeCell ref="KZE5:KZG5"/>
    <mergeCell ref="KZH5:KZJ5"/>
    <mergeCell ref="KZK5:KZM5"/>
    <mergeCell ref="KZN5:KZP5"/>
    <mergeCell ref="KYM5:KYO5"/>
    <mergeCell ref="KYP5:KYR5"/>
    <mergeCell ref="KYS5:KYU5"/>
    <mergeCell ref="KYV5:KYX5"/>
    <mergeCell ref="KYY5:KZA5"/>
    <mergeCell ref="KXX5:KXZ5"/>
    <mergeCell ref="KYA5:KYC5"/>
    <mergeCell ref="KYD5:KYF5"/>
    <mergeCell ref="KYG5:KYI5"/>
    <mergeCell ref="KYJ5:KYL5"/>
    <mergeCell ref="KXI5:KXK5"/>
    <mergeCell ref="KXL5:KXN5"/>
    <mergeCell ref="KXO5:KXQ5"/>
    <mergeCell ref="KXR5:KXT5"/>
    <mergeCell ref="KXU5:KXW5"/>
    <mergeCell ref="KWT5:KWV5"/>
    <mergeCell ref="KWW5:KWY5"/>
    <mergeCell ref="KWZ5:KXB5"/>
    <mergeCell ref="KXC5:KXE5"/>
    <mergeCell ref="KXF5:KXH5"/>
    <mergeCell ref="KWE5:KWG5"/>
    <mergeCell ref="KWH5:KWJ5"/>
    <mergeCell ref="KWK5:KWM5"/>
    <mergeCell ref="KWN5:KWP5"/>
    <mergeCell ref="KWQ5:KWS5"/>
    <mergeCell ref="KVP5:KVR5"/>
    <mergeCell ref="KVS5:KVU5"/>
    <mergeCell ref="KVV5:KVX5"/>
    <mergeCell ref="KVY5:KWA5"/>
    <mergeCell ref="KWB5:KWD5"/>
    <mergeCell ref="KVA5:KVC5"/>
    <mergeCell ref="KVD5:KVF5"/>
    <mergeCell ref="KVG5:KVI5"/>
    <mergeCell ref="KVJ5:KVL5"/>
    <mergeCell ref="KVM5:KVO5"/>
    <mergeCell ref="KUL5:KUN5"/>
    <mergeCell ref="KUO5:KUQ5"/>
    <mergeCell ref="KUR5:KUT5"/>
    <mergeCell ref="KUU5:KUW5"/>
    <mergeCell ref="KUX5:KUZ5"/>
    <mergeCell ref="KTW5:KTY5"/>
    <mergeCell ref="KTZ5:KUB5"/>
    <mergeCell ref="KUC5:KUE5"/>
    <mergeCell ref="KUF5:KUH5"/>
    <mergeCell ref="KUI5:KUK5"/>
    <mergeCell ref="KTH5:KTJ5"/>
    <mergeCell ref="KTK5:KTM5"/>
    <mergeCell ref="KTN5:KTP5"/>
    <mergeCell ref="KTQ5:KTS5"/>
    <mergeCell ref="KTT5:KTV5"/>
    <mergeCell ref="KSS5:KSU5"/>
    <mergeCell ref="KSV5:KSX5"/>
    <mergeCell ref="KSY5:KTA5"/>
    <mergeCell ref="KTB5:KTD5"/>
    <mergeCell ref="KTE5:KTG5"/>
    <mergeCell ref="KSD5:KSF5"/>
    <mergeCell ref="KSG5:KSI5"/>
    <mergeCell ref="KSJ5:KSL5"/>
    <mergeCell ref="KSM5:KSO5"/>
    <mergeCell ref="KSP5:KSR5"/>
    <mergeCell ref="KRO5:KRQ5"/>
    <mergeCell ref="KRR5:KRT5"/>
    <mergeCell ref="KRU5:KRW5"/>
    <mergeCell ref="KRX5:KRZ5"/>
    <mergeCell ref="KSA5:KSC5"/>
    <mergeCell ref="KQZ5:KRB5"/>
    <mergeCell ref="KRC5:KRE5"/>
    <mergeCell ref="KRF5:KRH5"/>
    <mergeCell ref="KRI5:KRK5"/>
    <mergeCell ref="KRL5:KRN5"/>
    <mergeCell ref="KQK5:KQM5"/>
    <mergeCell ref="KQN5:KQP5"/>
    <mergeCell ref="KQQ5:KQS5"/>
    <mergeCell ref="KQT5:KQV5"/>
    <mergeCell ref="KQW5:KQY5"/>
    <mergeCell ref="KPV5:KPX5"/>
    <mergeCell ref="KPY5:KQA5"/>
    <mergeCell ref="KQB5:KQD5"/>
    <mergeCell ref="KQE5:KQG5"/>
    <mergeCell ref="KQH5:KQJ5"/>
    <mergeCell ref="KPG5:KPI5"/>
    <mergeCell ref="KPJ5:KPL5"/>
    <mergeCell ref="KPM5:KPO5"/>
    <mergeCell ref="KPP5:KPR5"/>
    <mergeCell ref="KPS5:KPU5"/>
    <mergeCell ref="KOR5:KOT5"/>
    <mergeCell ref="KOU5:KOW5"/>
    <mergeCell ref="KOX5:KOZ5"/>
    <mergeCell ref="KPA5:KPC5"/>
    <mergeCell ref="KPD5:KPF5"/>
    <mergeCell ref="KOC5:KOE5"/>
    <mergeCell ref="KOF5:KOH5"/>
    <mergeCell ref="KOI5:KOK5"/>
    <mergeCell ref="KOL5:KON5"/>
    <mergeCell ref="KOO5:KOQ5"/>
    <mergeCell ref="KNN5:KNP5"/>
    <mergeCell ref="KNQ5:KNS5"/>
    <mergeCell ref="KNT5:KNV5"/>
    <mergeCell ref="KNW5:KNY5"/>
    <mergeCell ref="KNZ5:KOB5"/>
    <mergeCell ref="KMY5:KNA5"/>
    <mergeCell ref="KNB5:KND5"/>
    <mergeCell ref="KNE5:KNG5"/>
    <mergeCell ref="KNH5:KNJ5"/>
    <mergeCell ref="KNK5:KNM5"/>
    <mergeCell ref="KMJ5:KML5"/>
    <mergeCell ref="KMM5:KMO5"/>
    <mergeCell ref="KMP5:KMR5"/>
    <mergeCell ref="KMS5:KMU5"/>
    <mergeCell ref="KMV5:KMX5"/>
    <mergeCell ref="KLU5:KLW5"/>
    <mergeCell ref="KLX5:KLZ5"/>
    <mergeCell ref="KMA5:KMC5"/>
    <mergeCell ref="KMD5:KMF5"/>
    <mergeCell ref="KMG5:KMI5"/>
    <mergeCell ref="KLF5:KLH5"/>
    <mergeCell ref="KLI5:KLK5"/>
    <mergeCell ref="KLL5:KLN5"/>
    <mergeCell ref="KLO5:KLQ5"/>
    <mergeCell ref="KLR5:KLT5"/>
    <mergeCell ref="KKQ5:KKS5"/>
    <mergeCell ref="KKT5:KKV5"/>
    <mergeCell ref="KKW5:KKY5"/>
    <mergeCell ref="KKZ5:KLB5"/>
    <mergeCell ref="KLC5:KLE5"/>
    <mergeCell ref="KKB5:KKD5"/>
    <mergeCell ref="KKE5:KKG5"/>
    <mergeCell ref="KKH5:KKJ5"/>
    <mergeCell ref="KKK5:KKM5"/>
    <mergeCell ref="KKN5:KKP5"/>
    <mergeCell ref="KJM5:KJO5"/>
    <mergeCell ref="KJP5:KJR5"/>
    <mergeCell ref="KJS5:KJU5"/>
    <mergeCell ref="KJV5:KJX5"/>
    <mergeCell ref="KJY5:KKA5"/>
    <mergeCell ref="KIX5:KIZ5"/>
    <mergeCell ref="KJA5:KJC5"/>
    <mergeCell ref="KJD5:KJF5"/>
    <mergeCell ref="KJG5:KJI5"/>
    <mergeCell ref="KJJ5:KJL5"/>
    <mergeCell ref="KII5:KIK5"/>
    <mergeCell ref="KIL5:KIN5"/>
    <mergeCell ref="KIO5:KIQ5"/>
    <mergeCell ref="KIR5:KIT5"/>
    <mergeCell ref="KIU5:KIW5"/>
    <mergeCell ref="KHT5:KHV5"/>
    <mergeCell ref="KHW5:KHY5"/>
    <mergeCell ref="KHZ5:KIB5"/>
    <mergeCell ref="KIC5:KIE5"/>
    <mergeCell ref="KIF5:KIH5"/>
    <mergeCell ref="KHE5:KHG5"/>
    <mergeCell ref="KHH5:KHJ5"/>
    <mergeCell ref="KHK5:KHM5"/>
    <mergeCell ref="KHN5:KHP5"/>
    <mergeCell ref="KHQ5:KHS5"/>
    <mergeCell ref="KGP5:KGR5"/>
    <mergeCell ref="KGS5:KGU5"/>
    <mergeCell ref="KGV5:KGX5"/>
    <mergeCell ref="KGY5:KHA5"/>
    <mergeCell ref="KHB5:KHD5"/>
    <mergeCell ref="KGA5:KGC5"/>
    <mergeCell ref="KGD5:KGF5"/>
    <mergeCell ref="KGG5:KGI5"/>
    <mergeCell ref="KGJ5:KGL5"/>
    <mergeCell ref="KGM5:KGO5"/>
    <mergeCell ref="KFL5:KFN5"/>
    <mergeCell ref="KFO5:KFQ5"/>
    <mergeCell ref="KFR5:KFT5"/>
    <mergeCell ref="KFU5:KFW5"/>
    <mergeCell ref="KFX5:KFZ5"/>
    <mergeCell ref="KEW5:KEY5"/>
    <mergeCell ref="KEZ5:KFB5"/>
    <mergeCell ref="KFC5:KFE5"/>
    <mergeCell ref="KFF5:KFH5"/>
    <mergeCell ref="KFI5:KFK5"/>
    <mergeCell ref="KEH5:KEJ5"/>
    <mergeCell ref="KEK5:KEM5"/>
    <mergeCell ref="KEN5:KEP5"/>
    <mergeCell ref="KEQ5:KES5"/>
    <mergeCell ref="KET5:KEV5"/>
    <mergeCell ref="KDS5:KDU5"/>
    <mergeCell ref="KDV5:KDX5"/>
    <mergeCell ref="KDY5:KEA5"/>
    <mergeCell ref="KEB5:KED5"/>
    <mergeCell ref="KEE5:KEG5"/>
    <mergeCell ref="KDD5:KDF5"/>
    <mergeCell ref="KDG5:KDI5"/>
    <mergeCell ref="KDJ5:KDL5"/>
    <mergeCell ref="KDM5:KDO5"/>
    <mergeCell ref="KDP5:KDR5"/>
    <mergeCell ref="KCO5:KCQ5"/>
    <mergeCell ref="KCR5:KCT5"/>
    <mergeCell ref="KCU5:KCW5"/>
    <mergeCell ref="KCX5:KCZ5"/>
    <mergeCell ref="KDA5:KDC5"/>
    <mergeCell ref="KBZ5:KCB5"/>
    <mergeCell ref="KCC5:KCE5"/>
    <mergeCell ref="KCF5:KCH5"/>
    <mergeCell ref="KCI5:KCK5"/>
    <mergeCell ref="KCL5:KCN5"/>
    <mergeCell ref="KBK5:KBM5"/>
    <mergeCell ref="KBN5:KBP5"/>
    <mergeCell ref="KBQ5:KBS5"/>
    <mergeCell ref="KBT5:KBV5"/>
    <mergeCell ref="KBW5:KBY5"/>
    <mergeCell ref="KAV5:KAX5"/>
    <mergeCell ref="KAY5:KBA5"/>
    <mergeCell ref="KBB5:KBD5"/>
    <mergeCell ref="KBE5:KBG5"/>
    <mergeCell ref="KBH5:KBJ5"/>
    <mergeCell ref="KAG5:KAI5"/>
    <mergeCell ref="KAJ5:KAL5"/>
    <mergeCell ref="KAM5:KAO5"/>
    <mergeCell ref="KAP5:KAR5"/>
    <mergeCell ref="KAS5:KAU5"/>
    <mergeCell ref="JZR5:JZT5"/>
    <mergeCell ref="JZU5:JZW5"/>
    <mergeCell ref="JZX5:JZZ5"/>
    <mergeCell ref="KAA5:KAC5"/>
    <mergeCell ref="KAD5:KAF5"/>
    <mergeCell ref="JZC5:JZE5"/>
    <mergeCell ref="JZF5:JZH5"/>
    <mergeCell ref="JZI5:JZK5"/>
    <mergeCell ref="JZL5:JZN5"/>
    <mergeCell ref="JZO5:JZQ5"/>
    <mergeCell ref="JYN5:JYP5"/>
    <mergeCell ref="JYQ5:JYS5"/>
    <mergeCell ref="JYT5:JYV5"/>
    <mergeCell ref="JYW5:JYY5"/>
    <mergeCell ref="JYZ5:JZB5"/>
    <mergeCell ref="JXY5:JYA5"/>
    <mergeCell ref="JYB5:JYD5"/>
    <mergeCell ref="JYE5:JYG5"/>
    <mergeCell ref="JYH5:JYJ5"/>
    <mergeCell ref="JYK5:JYM5"/>
    <mergeCell ref="JXJ5:JXL5"/>
    <mergeCell ref="JXM5:JXO5"/>
    <mergeCell ref="JXP5:JXR5"/>
    <mergeCell ref="JXS5:JXU5"/>
    <mergeCell ref="JXV5:JXX5"/>
    <mergeCell ref="JWU5:JWW5"/>
    <mergeCell ref="JWX5:JWZ5"/>
    <mergeCell ref="JXA5:JXC5"/>
    <mergeCell ref="JXD5:JXF5"/>
    <mergeCell ref="JXG5:JXI5"/>
    <mergeCell ref="JWF5:JWH5"/>
    <mergeCell ref="JWI5:JWK5"/>
    <mergeCell ref="JWL5:JWN5"/>
    <mergeCell ref="JWO5:JWQ5"/>
    <mergeCell ref="JWR5:JWT5"/>
    <mergeCell ref="JVQ5:JVS5"/>
    <mergeCell ref="JVT5:JVV5"/>
    <mergeCell ref="JVW5:JVY5"/>
    <mergeCell ref="JVZ5:JWB5"/>
    <mergeCell ref="JWC5:JWE5"/>
    <mergeCell ref="JVB5:JVD5"/>
    <mergeCell ref="JVE5:JVG5"/>
    <mergeCell ref="JVH5:JVJ5"/>
    <mergeCell ref="JVK5:JVM5"/>
    <mergeCell ref="JVN5:JVP5"/>
    <mergeCell ref="JUM5:JUO5"/>
    <mergeCell ref="JUP5:JUR5"/>
    <mergeCell ref="JUS5:JUU5"/>
    <mergeCell ref="JUV5:JUX5"/>
    <mergeCell ref="JUY5:JVA5"/>
    <mergeCell ref="JTX5:JTZ5"/>
    <mergeCell ref="JUA5:JUC5"/>
    <mergeCell ref="JUD5:JUF5"/>
    <mergeCell ref="JUG5:JUI5"/>
    <mergeCell ref="JUJ5:JUL5"/>
    <mergeCell ref="JTI5:JTK5"/>
    <mergeCell ref="JTL5:JTN5"/>
    <mergeCell ref="JTO5:JTQ5"/>
    <mergeCell ref="JTR5:JTT5"/>
    <mergeCell ref="JTU5:JTW5"/>
    <mergeCell ref="JST5:JSV5"/>
    <mergeCell ref="JSW5:JSY5"/>
    <mergeCell ref="JSZ5:JTB5"/>
    <mergeCell ref="JTC5:JTE5"/>
    <mergeCell ref="JTF5:JTH5"/>
    <mergeCell ref="JSE5:JSG5"/>
    <mergeCell ref="JSH5:JSJ5"/>
    <mergeCell ref="JSK5:JSM5"/>
    <mergeCell ref="JSN5:JSP5"/>
    <mergeCell ref="JSQ5:JSS5"/>
    <mergeCell ref="JRP5:JRR5"/>
    <mergeCell ref="JRS5:JRU5"/>
    <mergeCell ref="JRV5:JRX5"/>
    <mergeCell ref="JRY5:JSA5"/>
    <mergeCell ref="JSB5:JSD5"/>
    <mergeCell ref="JRA5:JRC5"/>
    <mergeCell ref="JRD5:JRF5"/>
    <mergeCell ref="JRG5:JRI5"/>
    <mergeCell ref="JRJ5:JRL5"/>
    <mergeCell ref="JRM5:JRO5"/>
    <mergeCell ref="JQL5:JQN5"/>
    <mergeCell ref="JQO5:JQQ5"/>
    <mergeCell ref="JQR5:JQT5"/>
    <mergeCell ref="JQU5:JQW5"/>
    <mergeCell ref="JQX5:JQZ5"/>
    <mergeCell ref="JPW5:JPY5"/>
    <mergeCell ref="JPZ5:JQB5"/>
    <mergeCell ref="JQC5:JQE5"/>
    <mergeCell ref="JQF5:JQH5"/>
    <mergeCell ref="JQI5:JQK5"/>
    <mergeCell ref="JPH5:JPJ5"/>
    <mergeCell ref="JPK5:JPM5"/>
    <mergeCell ref="JPN5:JPP5"/>
    <mergeCell ref="JPQ5:JPS5"/>
    <mergeCell ref="JPT5:JPV5"/>
    <mergeCell ref="JOS5:JOU5"/>
    <mergeCell ref="JOV5:JOX5"/>
    <mergeCell ref="JOY5:JPA5"/>
    <mergeCell ref="JPB5:JPD5"/>
    <mergeCell ref="JPE5:JPG5"/>
    <mergeCell ref="JOD5:JOF5"/>
    <mergeCell ref="JOG5:JOI5"/>
    <mergeCell ref="JOJ5:JOL5"/>
    <mergeCell ref="JOM5:JOO5"/>
    <mergeCell ref="JOP5:JOR5"/>
    <mergeCell ref="JNO5:JNQ5"/>
    <mergeCell ref="JNR5:JNT5"/>
    <mergeCell ref="JNU5:JNW5"/>
    <mergeCell ref="JNX5:JNZ5"/>
    <mergeCell ref="JOA5:JOC5"/>
    <mergeCell ref="JMZ5:JNB5"/>
    <mergeCell ref="JNC5:JNE5"/>
    <mergeCell ref="JNF5:JNH5"/>
    <mergeCell ref="JNI5:JNK5"/>
    <mergeCell ref="JNL5:JNN5"/>
    <mergeCell ref="JMK5:JMM5"/>
    <mergeCell ref="JMN5:JMP5"/>
    <mergeCell ref="JMQ5:JMS5"/>
    <mergeCell ref="JMT5:JMV5"/>
    <mergeCell ref="JMW5:JMY5"/>
    <mergeCell ref="JLV5:JLX5"/>
    <mergeCell ref="JLY5:JMA5"/>
    <mergeCell ref="JMB5:JMD5"/>
    <mergeCell ref="JME5:JMG5"/>
    <mergeCell ref="JMH5:JMJ5"/>
    <mergeCell ref="JLG5:JLI5"/>
    <mergeCell ref="JLJ5:JLL5"/>
    <mergeCell ref="JLM5:JLO5"/>
    <mergeCell ref="JLP5:JLR5"/>
    <mergeCell ref="JLS5:JLU5"/>
    <mergeCell ref="JKR5:JKT5"/>
    <mergeCell ref="JKU5:JKW5"/>
    <mergeCell ref="JKX5:JKZ5"/>
    <mergeCell ref="JLA5:JLC5"/>
    <mergeCell ref="JLD5:JLF5"/>
    <mergeCell ref="JKC5:JKE5"/>
    <mergeCell ref="JKF5:JKH5"/>
    <mergeCell ref="JKI5:JKK5"/>
    <mergeCell ref="JKL5:JKN5"/>
    <mergeCell ref="JKO5:JKQ5"/>
    <mergeCell ref="JJN5:JJP5"/>
    <mergeCell ref="JJQ5:JJS5"/>
    <mergeCell ref="JJT5:JJV5"/>
    <mergeCell ref="JJW5:JJY5"/>
    <mergeCell ref="JJZ5:JKB5"/>
    <mergeCell ref="JIY5:JJA5"/>
    <mergeCell ref="JJB5:JJD5"/>
    <mergeCell ref="JJE5:JJG5"/>
    <mergeCell ref="JJH5:JJJ5"/>
    <mergeCell ref="JJK5:JJM5"/>
    <mergeCell ref="JIJ5:JIL5"/>
    <mergeCell ref="JIM5:JIO5"/>
    <mergeCell ref="JIP5:JIR5"/>
    <mergeCell ref="JIS5:JIU5"/>
    <mergeCell ref="JIV5:JIX5"/>
    <mergeCell ref="JHU5:JHW5"/>
    <mergeCell ref="JHX5:JHZ5"/>
    <mergeCell ref="JIA5:JIC5"/>
    <mergeCell ref="JID5:JIF5"/>
    <mergeCell ref="JIG5:JII5"/>
    <mergeCell ref="JHF5:JHH5"/>
    <mergeCell ref="JHI5:JHK5"/>
    <mergeCell ref="JHL5:JHN5"/>
    <mergeCell ref="JHO5:JHQ5"/>
    <mergeCell ref="JHR5:JHT5"/>
    <mergeCell ref="JGQ5:JGS5"/>
    <mergeCell ref="JGT5:JGV5"/>
    <mergeCell ref="JGW5:JGY5"/>
    <mergeCell ref="JGZ5:JHB5"/>
    <mergeCell ref="JHC5:JHE5"/>
    <mergeCell ref="JGB5:JGD5"/>
    <mergeCell ref="JGE5:JGG5"/>
    <mergeCell ref="JGH5:JGJ5"/>
    <mergeCell ref="JGK5:JGM5"/>
    <mergeCell ref="JGN5:JGP5"/>
    <mergeCell ref="JFM5:JFO5"/>
    <mergeCell ref="JFP5:JFR5"/>
    <mergeCell ref="JFS5:JFU5"/>
    <mergeCell ref="JFV5:JFX5"/>
    <mergeCell ref="JFY5:JGA5"/>
    <mergeCell ref="JEX5:JEZ5"/>
    <mergeCell ref="JFA5:JFC5"/>
    <mergeCell ref="JFD5:JFF5"/>
    <mergeCell ref="JFG5:JFI5"/>
    <mergeCell ref="JFJ5:JFL5"/>
    <mergeCell ref="JEI5:JEK5"/>
    <mergeCell ref="JEL5:JEN5"/>
    <mergeCell ref="JEO5:JEQ5"/>
    <mergeCell ref="JER5:JET5"/>
    <mergeCell ref="JEU5:JEW5"/>
    <mergeCell ref="JDT5:JDV5"/>
    <mergeCell ref="JDW5:JDY5"/>
    <mergeCell ref="JDZ5:JEB5"/>
    <mergeCell ref="JEC5:JEE5"/>
    <mergeCell ref="JEF5:JEH5"/>
    <mergeCell ref="JDE5:JDG5"/>
    <mergeCell ref="JDH5:JDJ5"/>
    <mergeCell ref="JDK5:JDM5"/>
    <mergeCell ref="JDN5:JDP5"/>
    <mergeCell ref="JDQ5:JDS5"/>
    <mergeCell ref="JCP5:JCR5"/>
    <mergeCell ref="JCS5:JCU5"/>
    <mergeCell ref="JCV5:JCX5"/>
    <mergeCell ref="JCY5:JDA5"/>
    <mergeCell ref="JDB5:JDD5"/>
    <mergeCell ref="JCA5:JCC5"/>
    <mergeCell ref="JCD5:JCF5"/>
    <mergeCell ref="JCG5:JCI5"/>
    <mergeCell ref="JCJ5:JCL5"/>
    <mergeCell ref="JCM5:JCO5"/>
    <mergeCell ref="JBL5:JBN5"/>
    <mergeCell ref="JBO5:JBQ5"/>
    <mergeCell ref="JBR5:JBT5"/>
    <mergeCell ref="JBU5:JBW5"/>
    <mergeCell ref="JBX5:JBZ5"/>
    <mergeCell ref="JAW5:JAY5"/>
    <mergeCell ref="JAZ5:JBB5"/>
    <mergeCell ref="JBC5:JBE5"/>
    <mergeCell ref="JBF5:JBH5"/>
    <mergeCell ref="JBI5:JBK5"/>
    <mergeCell ref="JAH5:JAJ5"/>
    <mergeCell ref="JAK5:JAM5"/>
    <mergeCell ref="JAN5:JAP5"/>
    <mergeCell ref="JAQ5:JAS5"/>
    <mergeCell ref="JAT5:JAV5"/>
    <mergeCell ref="IZS5:IZU5"/>
    <mergeCell ref="IZV5:IZX5"/>
    <mergeCell ref="IZY5:JAA5"/>
    <mergeCell ref="JAB5:JAD5"/>
    <mergeCell ref="JAE5:JAG5"/>
    <mergeCell ref="IZD5:IZF5"/>
    <mergeCell ref="IZG5:IZI5"/>
    <mergeCell ref="IZJ5:IZL5"/>
    <mergeCell ref="IZM5:IZO5"/>
    <mergeCell ref="IZP5:IZR5"/>
    <mergeCell ref="IYO5:IYQ5"/>
    <mergeCell ref="IYR5:IYT5"/>
    <mergeCell ref="IYU5:IYW5"/>
    <mergeCell ref="IYX5:IYZ5"/>
    <mergeCell ref="IZA5:IZC5"/>
    <mergeCell ref="IXZ5:IYB5"/>
    <mergeCell ref="IYC5:IYE5"/>
    <mergeCell ref="IYF5:IYH5"/>
    <mergeCell ref="IYI5:IYK5"/>
    <mergeCell ref="IYL5:IYN5"/>
    <mergeCell ref="IXK5:IXM5"/>
    <mergeCell ref="IXN5:IXP5"/>
    <mergeCell ref="IXQ5:IXS5"/>
    <mergeCell ref="IXT5:IXV5"/>
    <mergeCell ref="IXW5:IXY5"/>
    <mergeCell ref="IWV5:IWX5"/>
    <mergeCell ref="IWY5:IXA5"/>
    <mergeCell ref="IXB5:IXD5"/>
    <mergeCell ref="IXE5:IXG5"/>
    <mergeCell ref="IXH5:IXJ5"/>
    <mergeCell ref="IWG5:IWI5"/>
    <mergeCell ref="IWJ5:IWL5"/>
    <mergeCell ref="IWM5:IWO5"/>
    <mergeCell ref="IWP5:IWR5"/>
    <mergeCell ref="IWS5:IWU5"/>
    <mergeCell ref="IVR5:IVT5"/>
    <mergeCell ref="IVU5:IVW5"/>
    <mergeCell ref="IVX5:IVZ5"/>
    <mergeCell ref="IWA5:IWC5"/>
    <mergeCell ref="IWD5:IWF5"/>
    <mergeCell ref="IVC5:IVE5"/>
    <mergeCell ref="IVF5:IVH5"/>
    <mergeCell ref="IVI5:IVK5"/>
    <mergeCell ref="IVL5:IVN5"/>
    <mergeCell ref="IVO5:IVQ5"/>
    <mergeCell ref="IUN5:IUP5"/>
    <mergeCell ref="IUQ5:IUS5"/>
    <mergeCell ref="IUT5:IUV5"/>
    <mergeCell ref="IUW5:IUY5"/>
    <mergeCell ref="IUZ5:IVB5"/>
    <mergeCell ref="ITY5:IUA5"/>
    <mergeCell ref="IUB5:IUD5"/>
    <mergeCell ref="IUE5:IUG5"/>
    <mergeCell ref="IUH5:IUJ5"/>
    <mergeCell ref="IUK5:IUM5"/>
    <mergeCell ref="ITJ5:ITL5"/>
    <mergeCell ref="ITM5:ITO5"/>
    <mergeCell ref="ITP5:ITR5"/>
    <mergeCell ref="ITS5:ITU5"/>
    <mergeCell ref="ITV5:ITX5"/>
    <mergeCell ref="ISU5:ISW5"/>
    <mergeCell ref="ISX5:ISZ5"/>
    <mergeCell ref="ITA5:ITC5"/>
    <mergeCell ref="ITD5:ITF5"/>
    <mergeCell ref="ITG5:ITI5"/>
    <mergeCell ref="ISF5:ISH5"/>
    <mergeCell ref="ISI5:ISK5"/>
    <mergeCell ref="ISL5:ISN5"/>
    <mergeCell ref="ISO5:ISQ5"/>
    <mergeCell ref="ISR5:IST5"/>
    <mergeCell ref="IRQ5:IRS5"/>
    <mergeCell ref="IRT5:IRV5"/>
    <mergeCell ref="IRW5:IRY5"/>
    <mergeCell ref="IRZ5:ISB5"/>
    <mergeCell ref="ISC5:ISE5"/>
    <mergeCell ref="IRB5:IRD5"/>
    <mergeCell ref="IRE5:IRG5"/>
    <mergeCell ref="IRH5:IRJ5"/>
    <mergeCell ref="IRK5:IRM5"/>
    <mergeCell ref="IRN5:IRP5"/>
    <mergeCell ref="IQM5:IQO5"/>
    <mergeCell ref="IQP5:IQR5"/>
    <mergeCell ref="IQS5:IQU5"/>
    <mergeCell ref="IQV5:IQX5"/>
    <mergeCell ref="IQY5:IRA5"/>
    <mergeCell ref="IPX5:IPZ5"/>
    <mergeCell ref="IQA5:IQC5"/>
    <mergeCell ref="IQD5:IQF5"/>
    <mergeCell ref="IQG5:IQI5"/>
    <mergeCell ref="IQJ5:IQL5"/>
    <mergeCell ref="IPI5:IPK5"/>
    <mergeCell ref="IPL5:IPN5"/>
    <mergeCell ref="IPO5:IPQ5"/>
    <mergeCell ref="IPR5:IPT5"/>
    <mergeCell ref="IPU5:IPW5"/>
    <mergeCell ref="IOT5:IOV5"/>
    <mergeCell ref="IOW5:IOY5"/>
    <mergeCell ref="IOZ5:IPB5"/>
    <mergeCell ref="IPC5:IPE5"/>
    <mergeCell ref="IPF5:IPH5"/>
    <mergeCell ref="IOE5:IOG5"/>
    <mergeCell ref="IOH5:IOJ5"/>
    <mergeCell ref="IOK5:IOM5"/>
    <mergeCell ref="ION5:IOP5"/>
    <mergeCell ref="IOQ5:IOS5"/>
    <mergeCell ref="INP5:INR5"/>
    <mergeCell ref="INS5:INU5"/>
    <mergeCell ref="INV5:INX5"/>
    <mergeCell ref="INY5:IOA5"/>
    <mergeCell ref="IOB5:IOD5"/>
    <mergeCell ref="INA5:INC5"/>
    <mergeCell ref="IND5:INF5"/>
    <mergeCell ref="ING5:INI5"/>
    <mergeCell ref="INJ5:INL5"/>
    <mergeCell ref="INM5:INO5"/>
    <mergeCell ref="IML5:IMN5"/>
    <mergeCell ref="IMO5:IMQ5"/>
    <mergeCell ref="IMR5:IMT5"/>
    <mergeCell ref="IMU5:IMW5"/>
    <mergeCell ref="IMX5:IMZ5"/>
    <mergeCell ref="ILW5:ILY5"/>
    <mergeCell ref="ILZ5:IMB5"/>
    <mergeCell ref="IMC5:IME5"/>
    <mergeCell ref="IMF5:IMH5"/>
    <mergeCell ref="IMI5:IMK5"/>
    <mergeCell ref="ILH5:ILJ5"/>
    <mergeCell ref="ILK5:ILM5"/>
    <mergeCell ref="ILN5:ILP5"/>
    <mergeCell ref="ILQ5:ILS5"/>
    <mergeCell ref="ILT5:ILV5"/>
    <mergeCell ref="IKS5:IKU5"/>
    <mergeCell ref="IKV5:IKX5"/>
    <mergeCell ref="IKY5:ILA5"/>
    <mergeCell ref="ILB5:ILD5"/>
    <mergeCell ref="ILE5:ILG5"/>
    <mergeCell ref="IKD5:IKF5"/>
    <mergeCell ref="IKG5:IKI5"/>
    <mergeCell ref="IKJ5:IKL5"/>
    <mergeCell ref="IKM5:IKO5"/>
    <mergeCell ref="IKP5:IKR5"/>
    <mergeCell ref="IJO5:IJQ5"/>
    <mergeCell ref="IJR5:IJT5"/>
    <mergeCell ref="IJU5:IJW5"/>
    <mergeCell ref="IJX5:IJZ5"/>
    <mergeCell ref="IKA5:IKC5"/>
    <mergeCell ref="IIZ5:IJB5"/>
    <mergeCell ref="IJC5:IJE5"/>
    <mergeCell ref="IJF5:IJH5"/>
    <mergeCell ref="IJI5:IJK5"/>
    <mergeCell ref="IJL5:IJN5"/>
    <mergeCell ref="IIK5:IIM5"/>
    <mergeCell ref="IIN5:IIP5"/>
    <mergeCell ref="IIQ5:IIS5"/>
    <mergeCell ref="IIT5:IIV5"/>
    <mergeCell ref="IIW5:IIY5"/>
    <mergeCell ref="IHV5:IHX5"/>
    <mergeCell ref="IHY5:IIA5"/>
    <mergeCell ref="IIB5:IID5"/>
    <mergeCell ref="IIE5:IIG5"/>
    <mergeCell ref="IIH5:IIJ5"/>
    <mergeCell ref="IHG5:IHI5"/>
    <mergeCell ref="IHJ5:IHL5"/>
    <mergeCell ref="IHM5:IHO5"/>
    <mergeCell ref="IHP5:IHR5"/>
    <mergeCell ref="IHS5:IHU5"/>
    <mergeCell ref="IGR5:IGT5"/>
    <mergeCell ref="IGU5:IGW5"/>
    <mergeCell ref="IGX5:IGZ5"/>
    <mergeCell ref="IHA5:IHC5"/>
    <mergeCell ref="IHD5:IHF5"/>
    <mergeCell ref="IGC5:IGE5"/>
    <mergeCell ref="IGF5:IGH5"/>
    <mergeCell ref="IGI5:IGK5"/>
    <mergeCell ref="IGL5:IGN5"/>
    <mergeCell ref="IGO5:IGQ5"/>
    <mergeCell ref="IFN5:IFP5"/>
    <mergeCell ref="IFQ5:IFS5"/>
    <mergeCell ref="IFT5:IFV5"/>
    <mergeCell ref="IFW5:IFY5"/>
    <mergeCell ref="IFZ5:IGB5"/>
    <mergeCell ref="IEY5:IFA5"/>
    <mergeCell ref="IFB5:IFD5"/>
    <mergeCell ref="IFE5:IFG5"/>
    <mergeCell ref="IFH5:IFJ5"/>
    <mergeCell ref="IFK5:IFM5"/>
    <mergeCell ref="IEJ5:IEL5"/>
    <mergeCell ref="IEM5:IEO5"/>
    <mergeCell ref="IEP5:IER5"/>
    <mergeCell ref="IES5:IEU5"/>
    <mergeCell ref="IEV5:IEX5"/>
    <mergeCell ref="IDU5:IDW5"/>
    <mergeCell ref="IDX5:IDZ5"/>
    <mergeCell ref="IEA5:IEC5"/>
    <mergeCell ref="IED5:IEF5"/>
    <mergeCell ref="IEG5:IEI5"/>
    <mergeCell ref="IDF5:IDH5"/>
    <mergeCell ref="IDI5:IDK5"/>
    <mergeCell ref="IDL5:IDN5"/>
    <mergeCell ref="IDO5:IDQ5"/>
    <mergeCell ref="IDR5:IDT5"/>
    <mergeCell ref="ICQ5:ICS5"/>
    <mergeCell ref="ICT5:ICV5"/>
    <mergeCell ref="ICW5:ICY5"/>
    <mergeCell ref="ICZ5:IDB5"/>
    <mergeCell ref="IDC5:IDE5"/>
    <mergeCell ref="ICB5:ICD5"/>
    <mergeCell ref="ICE5:ICG5"/>
    <mergeCell ref="ICH5:ICJ5"/>
    <mergeCell ref="ICK5:ICM5"/>
    <mergeCell ref="ICN5:ICP5"/>
    <mergeCell ref="IBM5:IBO5"/>
    <mergeCell ref="IBP5:IBR5"/>
    <mergeCell ref="IBS5:IBU5"/>
    <mergeCell ref="IBV5:IBX5"/>
    <mergeCell ref="IBY5:ICA5"/>
    <mergeCell ref="IAX5:IAZ5"/>
    <mergeCell ref="IBA5:IBC5"/>
    <mergeCell ref="IBD5:IBF5"/>
    <mergeCell ref="IBG5:IBI5"/>
    <mergeCell ref="IBJ5:IBL5"/>
    <mergeCell ref="IAI5:IAK5"/>
    <mergeCell ref="IAL5:IAN5"/>
    <mergeCell ref="IAO5:IAQ5"/>
    <mergeCell ref="IAR5:IAT5"/>
    <mergeCell ref="IAU5:IAW5"/>
    <mergeCell ref="HZT5:HZV5"/>
    <mergeCell ref="HZW5:HZY5"/>
    <mergeCell ref="HZZ5:IAB5"/>
    <mergeCell ref="IAC5:IAE5"/>
    <mergeCell ref="IAF5:IAH5"/>
    <mergeCell ref="HZE5:HZG5"/>
    <mergeCell ref="HZH5:HZJ5"/>
    <mergeCell ref="HZK5:HZM5"/>
    <mergeCell ref="HZN5:HZP5"/>
    <mergeCell ref="HZQ5:HZS5"/>
    <mergeCell ref="HYP5:HYR5"/>
    <mergeCell ref="HYS5:HYU5"/>
    <mergeCell ref="HYV5:HYX5"/>
    <mergeCell ref="HYY5:HZA5"/>
    <mergeCell ref="HZB5:HZD5"/>
    <mergeCell ref="HYA5:HYC5"/>
    <mergeCell ref="HYD5:HYF5"/>
    <mergeCell ref="HYG5:HYI5"/>
    <mergeCell ref="HYJ5:HYL5"/>
    <mergeCell ref="HYM5:HYO5"/>
    <mergeCell ref="HXL5:HXN5"/>
    <mergeCell ref="HXO5:HXQ5"/>
    <mergeCell ref="HXR5:HXT5"/>
    <mergeCell ref="HXU5:HXW5"/>
    <mergeCell ref="HXX5:HXZ5"/>
    <mergeCell ref="HWW5:HWY5"/>
    <mergeCell ref="HWZ5:HXB5"/>
    <mergeCell ref="HXC5:HXE5"/>
    <mergeCell ref="HXF5:HXH5"/>
    <mergeCell ref="HXI5:HXK5"/>
    <mergeCell ref="HWH5:HWJ5"/>
    <mergeCell ref="HWK5:HWM5"/>
    <mergeCell ref="HWN5:HWP5"/>
    <mergeCell ref="HWQ5:HWS5"/>
    <mergeCell ref="HWT5:HWV5"/>
    <mergeCell ref="HVS5:HVU5"/>
    <mergeCell ref="HVV5:HVX5"/>
    <mergeCell ref="HVY5:HWA5"/>
    <mergeCell ref="HWB5:HWD5"/>
    <mergeCell ref="HWE5:HWG5"/>
    <mergeCell ref="HVD5:HVF5"/>
    <mergeCell ref="HVG5:HVI5"/>
    <mergeCell ref="HVJ5:HVL5"/>
    <mergeCell ref="HVM5:HVO5"/>
    <mergeCell ref="HVP5:HVR5"/>
    <mergeCell ref="HUO5:HUQ5"/>
    <mergeCell ref="HUR5:HUT5"/>
    <mergeCell ref="HUU5:HUW5"/>
    <mergeCell ref="HUX5:HUZ5"/>
    <mergeCell ref="HVA5:HVC5"/>
    <mergeCell ref="HTZ5:HUB5"/>
    <mergeCell ref="HUC5:HUE5"/>
    <mergeCell ref="HUF5:HUH5"/>
    <mergeCell ref="HUI5:HUK5"/>
    <mergeCell ref="HUL5:HUN5"/>
    <mergeCell ref="HTK5:HTM5"/>
    <mergeCell ref="HTN5:HTP5"/>
    <mergeCell ref="HTQ5:HTS5"/>
    <mergeCell ref="HTT5:HTV5"/>
    <mergeCell ref="HTW5:HTY5"/>
    <mergeCell ref="HSV5:HSX5"/>
    <mergeCell ref="HSY5:HTA5"/>
    <mergeCell ref="HTB5:HTD5"/>
    <mergeCell ref="HTE5:HTG5"/>
    <mergeCell ref="HTH5:HTJ5"/>
    <mergeCell ref="HSG5:HSI5"/>
    <mergeCell ref="HSJ5:HSL5"/>
    <mergeCell ref="HSM5:HSO5"/>
    <mergeCell ref="HSP5:HSR5"/>
    <mergeCell ref="HSS5:HSU5"/>
    <mergeCell ref="HRR5:HRT5"/>
    <mergeCell ref="HRU5:HRW5"/>
    <mergeCell ref="HRX5:HRZ5"/>
    <mergeCell ref="HSA5:HSC5"/>
    <mergeCell ref="HSD5:HSF5"/>
    <mergeCell ref="HRC5:HRE5"/>
    <mergeCell ref="HRF5:HRH5"/>
    <mergeCell ref="HRI5:HRK5"/>
    <mergeCell ref="HRL5:HRN5"/>
    <mergeCell ref="HRO5:HRQ5"/>
    <mergeCell ref="HQN5:HQP5"/>
    <mergeCell ref="HQQ5:HQS5"/>
    <mergeCell ref="HQT5:HQV5"/>
    <mergeCell ref="HQW5:HQY5"/>
    <mergeCell ref="HQZ5:HRB5"/>
    <mergeCell ref="HPY5:HQA5"/>
    <mergeCell ref="HQB5:HQD5"/>
    <mergeCell ref="HQE5:HQG5"/>
    <mergeCell ref="HQH5:HQJ5"/>
    <mergeCell ref="HQK5:HQM5"/>
    <mergeCell ref="HPJ5:HPL5"/>
    <mergeCell ref="HPM5:HPO5"/>
    <mergeCell ref="HPP5:HPR5"/>
    <mergeCell ref="HPS5:HPU5"/>
    <mergeCell ref="HPV5:HPX5"/>
    <mergeCell ref="HOU5:HOW5"/>
    <mergeCell ref="HOX5:HOZ5"/>
    <mergeCell ref="HPA5:HPC5"/>
    <mergeCell ref="HPD5:HPF5"/>
    <mergeCell ref="HPG5:HPI5"/>
    <mergeCell ref="HOF5:HOH5"/>
    <mergeCell ref="HOI5:HOK5"/>
    <mergeCell ref="HOL5:HON5"/>
    <mergeCell ref="HOO5:HOQ5"/>
    <mergeCell ref="HOR5:HOT5"/>
    <mergeCell ref="HNQ5:HNS5"/>
    <mergeCell ref="HNT5:HNV5"/>
    <mergeCell ref="HNW5:HNY5"/>
    <mergeCell ref="HNZ5:HOB5"/>
    <mergeCell ref="HOC5:HOE5"/>
    <mergeCell ref="HNB5:HND5"/>
    <mergeCell ref="HNE5:HNG5"/>
    <mergeCell ref="HNH5:HNJ5"/>
    <mergeCell ref="HNK5:HNM5"/>
    <mergeCell ref="HNN5:HNP5"/>
    <mergeCell ref="HMM5:HMO5"/>
    <mergeCell ref="HMP5:HMR5"/>
    <mergeCell ref="HMS5:HMU5"/>
    <mergeCell ref="HMV5:HMX5"/>
    <mergeCell ref="HMY5:HNA5"/>
    <mergeCell ref="HLX5:HLZ5"/>
    <mergeCell ref="HMA5:HMC5"/>
    <mergeCell ref="HMD5:HMF5"/>
    <mergeCell ref="HMG5:HMI5"/>
    <mergeCell ref="HMJ5:HML5"/>
    <mergeCell ref="HLI5:HLK5"/>
    <mergeCell ref="HLL5:HLN5"/>
    <mergeCell ref="HLO5:HLQ5"/>
    <mergeCell ref="HLR5:HLT5"/>
    <mergeCell ref="HLU5:HLW5"/>
    <mergeCell ref="HKT5:HKV5"/>
    <mergeCell ref="HKW5:HKY5"/>
    <mergeCell ref="HKZ5:HLB5"/>
    <mergeCell ref="HLC5:HLE5"/>
    <mergeCell ref="HLF5:HLH5"/>
    <mergeCell ref="HKE5:HKG5"/>
    <mergeCell ref="HKH5:HKJ5"/>
    <mergeCell ref="HKK5:HKM5"/>
    <mergeCell ref="HKN5:HKP5"/>
    <mergeCell ref="HKQ5:HKS5"/>
    <mergeCell ref="HJP5:HJR5"/>
    <mergeCell ref="HJS5:HJU5"/>
    <mergeCell ref="HJV5:HJX5"/>
    <mergeCell ref="HJY5:HKA5"/>
    <mergeCell ref="HKB5:HKD5"/>
    <mergeCell ref="HJA5:HJC5"/>
    <mergeCell ref="HJD5:HJF5"/>
    <mergeCell ref="HJG5:HJI5"/>
    <mergeCell ref="HJJ5:HJL5"/>
    <mergeCell ref="HJM5:HJO5"/>
    <mergeCell ref="HIL5:HIN5"/>
    <mergeCell ref="HIO5:HIQ5"/>
    <mergeCell ref="HIR5:HIT5"/>
    <mergeCell ref="HIU5:HIW5"/>
    <mergeCell ref="HIX5:HIZ5"/>
    <mergeCell ref="HHW5:HHY5"/>
    <mergeCell ref="HHZ5:HIB5"/>
    <mergeCell ref="HIC5:HIE5"/>
    <mergeCell ref="HIF5:HIH5"/>
    <mergeCell ref="HII5:HIK5"/>
    <mergeCell ref="HHH5:HHJ5"/>
    <mergeCell ref="HHK5:HHM5"/>
    <mergeCell ref="HHN5:HHP5"/>
    <mergeCell ref="HHQ5:HHS5"/>
    <mergeCell ref="HHT5:HHV5"/>
    <mergeCell ref="HGS5:HGU5"/>
    <mergeCell ref="HGV5:HGX5"/>
    <mergeCell ref="HGY5:HHA5"/>
    <mergeCell ref="HHB5:HHD5"/>
    <mergeCell ref="HHE5:HHG5"/>
    <mergeCell ref="HGD5:HGF5"/>
    <mergeCell ref="HGG5:HGI5"/>
    <mergeCell ref="HGJ5:HGL5"/>
    <mergeCell ref="HGM5:HGO5"/>
    <mergeCell ref="HGP5:HGR5"/>
    <mergeCell ref="HFO5:HFQ5"/>
    <mergeCell ref="HFR5:HFT5"/>
    <mergeCell ref="HFU5:HFW5"/>
    <mergeCell ref="HFX5:HFZ5"/>
    <mergeCell ref="HGA5:HGC5"/>
    <mergeCell ref="HEZ5:HFB5"/>
    <mergeCell ref="HFC5:HFE5"/>
    <mergeCell ref="HFF5:HFH5"/>
    <mergeCell ref="HFI5:HFK5"/>
    <mergeCell ref="HFL5:HFN5"/>
    <mergeCell ref="HEK5:HEM5"/>
    <mergeCell ref="HEN5:HEP5"/>
    <mergeCell ref="HEQ5:HES5"/>
    <mergeCell ref="HET5:HEV5"/>
    <mergeCell ref="HEW5:HEY5"/>
    <mergeCell ref="HDV5:HDX5"/>
    <mergeCell ref="HDY5:HEA5"/>
    <mergeCell ref="HEB5:HED5"/>
    <mergeCell ref="HEE5:HEG5"/>
    <mergeCell ref="HEH5:HEJ5"/>
    <mergeCell ref="HDG5:HDI5"/>
    <mergeCell ref="HDJ5:HDL5"/>
    <mergeCell ref="HDM5:HDO5"/>
    <mergeCell ref="HDP5:HDR5"/>
    <mergeCell ref="HDS5:HDU5"/>
    <mergeCell ref="HCR5:HCT5"/>
    <mergeCell ref="HCU5:HCW5"/>
    <mergeCell ref="HCX5:HCZ5"/>
    <mergeCell ref="HDA5:HDC5"/>
    <mergeCell ref="HDD5:HDF5"/>
    <mergeCell ref="HCC5:HCE5"/>
    <mergeCell ref="HCF5:HCH5"/>
    <mergeCell ref="HCI5:HCK5"/>
    <mergeCell ref="HCL5:HCN5"/>
    <mergeCell ref="HCO5:HCQ5"/>
    <mergeCell ref="HBN5:HBP5"/>
    <mergeCell ref="HBQ5:HBS5"/>
    <mergeCell ref="HBT5:HBV5"/>
    <mergeCell ref="HBW5:HBY5"/>
    <mergeCell ref="HBZ5:HCB5"/>
    <mergeCell ref="HAY5:HBA5"/>
    <mergeCell ref="HBB5:HBD5"/>
    <mergeCell ref="HBE5:HBG5"/>
    <mergeCell ref="HBH5:HBJ5"/>
    <mergeCell ref="HBK5:HBM5"/>
    <mergeCell ref="HAJ5:HAL5"/>
    <mergeCell ref="HAM5:HAO5"/>
    <mergeCell ref="HAP5:HAR5"/>
    <mergeCell ref="HAS5:HAU5"/>
    <mergeCell ref="HAV5:HAX5"/>
    <mergeCell ref="GZU5:GZW5"/>
    <mergeCell ref="GZX5:GZZ5"/>
    <mergeCell ref="HAA5:HAC5"/>
    <mergeCell ref="HAD5:HAF5"/>
    <mergeCell ref="HAG5:HAI5"/>
    <mergeCell ref="GZF5:GZH5"/>
    <mergeCell ref="GZI5:GZK5"/>
    <mergeCell ref="GZL5:GZN5"/>
    <mergeCell ref="GZO5:GZQ5"/>
    <mergeCell ref="GZR5:GZT5"/>
    <mergeCell ref="GYQ5:GYS5"/>
    <mergeCell ref="GYT5:GYV5"/>
    <mergeCell ref="GYW5:GYY5"/>
    <mergeCell ref="GYZ5:GZB5"/>
    <mergeCell ref="GZC5:GZE5"/>
    <mergeCell ref="GYB5:GYD5"/>
    <mergeCell ref="GYE5:GYG5"/>
    <mergeCell ref="GYH5:GYJ5"/>
    <mergeCell ref="GYK5:GYM5"/>
    <mergeCell ref="GYN5:GYP5"/>
    <mergeCell ref="GXM5:GXO5"/>
    <mergeCell ref="GXP5:GXR5"/>
    <mergeCell ref="GXS5:GXU5"/>
    <mergeCell ref="GXV5:GXX5"/>
    <mergeCell ref="GXY5:GYA5"/>
    <mergeCell ref="GWX5:GWZ5"/>
    <mergeCell ref="GXA5:GXC5"/>
    <mergeCell ref="GXD5:GXF5"/>
    <mergeCell ref="GXG5:GXI5"/>
    <mergeCell ref="GXJ5:GXL5"/>
    <mergeCell ref="GWI5:GWK5"/>
    <mergeCell ref="GWL5:GWN5"/>
    <mergeCell ref="GWO5:GWQ5"/>
    <mergeCell ref="GWR5:GWT5"/>
    <mergeCell ref="GWU5:GWW5"/>
    <mergeCell ref="GVT5:GVV5"/>
    <mergeCell ref="GVW5:GVY5"/>
    <mergeCell ref="GVZ5:GWB5"/>
    <mergeCell ref="GWC5:GWE5"/>
    <mergeCell ref="GWF5:GWH5"/>
    <mergeCell ref="GVE5:GVG5"/>
    <mergeCell ref="GVH5:GVJ5"/>
    <mergeCell ref="GVK5:GVM5"/>
    <mergeCell ref="GVN5:GVP5"/>
    <mergeCell ref="GVQ5:GVS5"/>
    <mergeCell ref="GUP5:GUR5"/>
    <mergeCell ref="GUS5:GUU5"/>
    <mergeCell ref="GUV5:GUX5"/>
    <mergeCell ref="GUY5:GVA5"/>
    <mergeCell ref="GVB5:GVD5"/>
    <mergeCell ref="GUA5:GUC5"/>
    <mergeCell ref="GUD5:GUF5"/>
    <mergeCell ref="GUG5:GUI5"/>
    <mergeCell ref="GUJ5:GUL5"/>
    <mergeCell ref="GUM5:GUO5"/>
    <mergeCell ref="GTL5:GTN5"/>
    <mergeCell ref="GTO5:GTQ5"/>
    <mergeCell ref="GTR5:GTT5"/>
    <mergeCell ref="GTU5:GTW5"/>
    <mergeCell ref="GTX5:GTZ5"/>
    <mergeCell ref="GSW5:GSY5"/>
    <mergeCell ref="GSZ5:GTB5"/>
    <mergeCell ref="GTC5:GTE5"/>
    <mergeCell ref="GTF5:GTH5"/>
    <mergeCell ref="GTI5:GTK5"/>
    <mergeCell ref="GSH5:GSJ5"/>
    <mergeCell ref="GSK5:GSM5"/>
    <mergeCell ref="GSN5:GSP5"/>
    <mergeCell ref="GSQ5:GSS5"/>
    <mergeCell ref="GST5:GSV5"/>
    <mergeCell ref="GRS5:GRU5"/>
    <mergeCell ref="GRV5:GRX5"/>
    <mergeCell ref="GRY5:GSA5"/>
    <mergeCell ref="GSB5:GSD5"/>
    <mergeCell ref="GSE5:GSG5"/>
    <mergeCell ref="GRD5:GRF5"/>
    <mergeCell ref="GRG5:GRI5"/>
    <mergeCell ref="GRJ5:GRL5"/>
    <mergeCell ref="GRM5:GRO5"/>
    <mergeCell ref="GRP5:GRR5"/>
    <mergeCell ref="GQO5:GQQ5"/>
    <mergeCell ref="GQR5:GQT5"/>
    <mergeCell ref="GQU5:GQW5"/>
    <mergeCell ref="GQX5:GQZ5"/>
    <mergeCell ref="GRA5:GRC5"/>
    <mergeCell ref="GPZ5:GQB5"/>
    <mergeCell ref="GQC5:GQE5"/>
    <mergeCell ref="GQF5:GQH5"/>
    <mergeCell ref="GQI5:GQK5"/>
    <mergeCell ref="GQL5:GQN5"/>
    <mergeCell ref="GPK5:GPM5"/>
    <mergeCell ref="GPN5:GPP5"/>
    <mergeCell ref="GPQ5:GPS5"/>
    <mergeCell ref="GPT5:GPV5"/>
    <mergeCell ref="GPW5:GPY5"/>
    <mergeCell ref="GOV5:GOX5"/>
    <mergeCell ref="GOY5:GPA5"/>
    <mergeCell ref="GPB5:GPD5"/>
    <mergeCell ref="GPE5:GPG5"/>
    <mergeCell ref="GPH5:GPJ5"/>
    <mergeCell ref="GOG5:GOI5"/>
    <mergeCell ref="GOJ5:GOL5"/>
    <mergeCell ref="GOM5:GOO5"/>
    <mergeCell ref="GOP5:GOR5"/>
    <mergeCell ref="GOS5:GOU5"/>
    <mergeCell ref="GNR5:GNT5"/>
    <mergeCell ref="GNU5:GNW5"/>
    <mergeCell ref="GNX5:GNZ5"/>
    <mergeCell ref="GOA5:GOC5"/>
    <mergeCell ref="GOD5:GOF5"/>
    <mergeCell ref="GNC5:GNE5"/>
    <mergeCell ref="GNF5:GNH5"/>
    <mergeCell ref="GNI5:GNK5"/>
    <mergeCell ref="GNL5:GNN5"/>
    <mergeCell ref="GNO5:GNQ5"/>
    <mergeCell ref="GMN5:GMP5"/>
    <mergeCell ref="GMQ5:GMS5"/>
    <mergeCell ref="GMT5:GMV5"/>
    <mergeCell ref="GMW5:GMY5"/>
    <mergeCell ref="GMZ5:GNB5"/>
    <mergeCell ref="GLY5:GMA5"/>
    <mergeCell ref="GMB5:GMD5"/>
    <mergeCell ref="GME5:GMG5"/>
    <mergeCell ref="GMH5:GMJ5"/>
    <mergeCell ref="GMK5:GMM5"/>
    <mergeCell ref="GLJ5:GLL5"/>
    <mergeCell ref="GLM5:GLO5"/>
    <mergeCell ref="GLP5:GLR5"/>
    <mergeCell ref="GLS5:GLU5"/>
    <mergeCell ref="GLV5:GLX5"/>
    <mergeCell ref="GKU5:GKW5"/>
    <mergeCell ref="GKX5:GKZ5"/>
    <mergeCell ref="GLA5:GLC5"/>
    <mergeCell ref="GLD5:GLF5"/>
    <mergeCell ref="GLG5:GLI5"/>
    <mergeCell ref="GKF5:GKH5"/>
    <mergeCell ref="GKI5:GKK5"/>
    <mergeCell ref="GKL5:GKN5"/>
    <mergeCell ref="GKO5:GKQ5"/>
    <mergeCell ref="GKR5:GKT5"/>
    <mergeCell ref="GJQ5:GJS5"/>
    <mergeCell ref="GJT5:GJV5"/>
    <mergeCell ref="GJW5:GJY5"/>
    <mergeCell ref="GJZ5:GKB5"/>
    <mergeCell ref="GKC5:GKE5"/>
    <mergeCell ref="GJB5:GJD5"/>
    <mergeCell ref="GJE5:GJG5"/>
    <mergeCell ref="GJH5:GJJ5"/>
    <mergeCell ref="GJK5:GJM5"/>
    <mergeCell ref="GJN5:GJP5"/>
    <mergeCell ref="GIM5:GIO5"/>
    <mergeCell ref="GIP5:GIR5"/>
    <mergeCell ref="GIS5:GIU5"/>
    <mergeCell ref="GIV5:GIX5"/>
    <mergeCell ref="GIY5:GJA5"/>
    <mergeCell ref="GHX5:GHZ5"/>
    <mergeCell ref="GIA5:GIC5"/>
    <mergeCell ref="GID5:GIF5"/>
    <mergeCell ref="GIG5:GII5"/>
    <mergeCell ref="GIJ5:GIL5"/>
    <mergeCell ref="GHI5:GHK5"/>
    <mergeCell ref="GHL5:GHN5"/>
    <mergeCell ref="GHO5:GHQ5"/>
    <mergeCell ref="GHR5:GHT5"/>
    <mergeCell ref="GHU5:GHW5"/>
    <mergeCell ref="GGT5:GGV5"/>
    <mergeCell ref="GGW5:GGY5"/>
    <mergeCell ref="GGZ5:GHB5"/>
    <mergeCell ref="GHC5:GHE5"/>
    <mergeCell ref="GHF5:GHH5"/>
    <mergeCell ref="GGE5:GGG5"/>
    <mergeCell ref="GGH5:GGJ5"/>
    <mergeCell ref="GGK5:GGM5"/>
    <mergeCell ref="GGN5:GGP5"/>
    <mergeCell ref="GGQ5:GGS5"/>
    <mergeCell ref="GFP5:GFR5"/>
    <mergeCell ref="GFS5:GFU5"/>
    <mergeCell ref="GFV5:GFX5"/>
    <mergeCell ref="GFY5:GGA5"/>
    <mergeCell ref="GGB5:GGD5"/>
    <mergeCell ref="GFA5:GFC5"/>
    <mergeCell ref="GFD5:GFF5"/>
    <mergeCell ref="GFG5:GFI5"/>
    <mergeCell ref="GFJ5:GFL5"/>
    <mergeCell ref="GFM5:GFO5"/>
    <mergeCell ref="GEL5:GEN5"/>
    <mergeCell ref="GEO5:GEQ5"/>
    <mergeCell ref="GER5:GET5"/>
    <mergeCell ref="GEU5:GEW5"/>
    <mergeCell ref="GEX5:GEZ5"/>
    <mergeCell ref="GDW5:GDY5"/>
    <mergeCell ref="GDZ5:GEB5"/>
    <mergeCell ref="GEC5:GEE5"/>
    <mergeCell ref="GEF5:GEH5"/>
    <mergeCell ref="GEI5:GEK5"/>
    <mergeCell ref="GDH5:GDJ5"/>
    <mergeCell ref="GDK5:GDM5"/>
    <mergeCell ref="GDN5:GDP5"/>
    <mergeCell ref="GDQ5:GDS5"/>
    <mergeCell ref="GDT5:GDV5"/>
    <mergeCell ref="GCS5:GCU5"/>
    <mergeCell ref="GCV5:GCX5"/>
    <mergeCell ref="GCY5:GDA5"/>
    <mergeCell ref="GDB5:GDD5"/>
    <mergeCell ref="GDE5:GDG5"/>
    <mergeCell ref="GCD5:GCF5"/>
    <mergeCell ref="GCG5:GCI5"/>
    <mergeCell ref="GCJ5:GCL5"/>
    <mergeCell ref="GCM5:GCO5"/>
    <mergeCell ref="GCP5:GCR5"/>
    <mergeCell ref="GBO5:GBQ5"/>
    <mergeCell ref="GBR5:GBT5"/>
    <mergeCell ref="GBU5:GBW5"/>
    <mergeCell ref="GBX5:GBZ5"/>
    <mergeCell ref="GCA5:GCC5"/>
    <mergeCell ref="GAZ5:GBB5"/>
    <mergeCell ref="GBC5:GBE5"/>
    <mergeCell ref="GBF5:GBH5"/>
    <mergeCell ref="GBI5:GBK5"/>
    <mergeCell ref="GBL5:GBN5"/>
    <mergeCell ref="GAK5:GAM5"/>
    <mergeCell ref="GAN5:GAP5"/>
    <mergeCell ref="GAQ5:GAS5"/>
    <mergeCell ref="GAT5:GAV5"/>
    <mergeCell ref="GAW5:GAY5"/>
    <mergeCell ref="FZV5:FZX5"/>
    <mergeCell ref="FZY5:GAA5"/>
    <mergeCell ref="GAB5:GAD5"/>
    <mergeCell ref="GAE5:GAG5"/>
    <mergeCell ref="GAH5:GAJ5"/>
    <mergeCell ref="FZG5:FZI5"/>
    <mergeCell ref="FZJ5:FZL5"/>
    <mergeCell ref="FZM5:FZO5"/>
    <mergeCell ref="FZP5:FZR5"/>
    <mergeCell ref="FZS5:FZU5"/>
    <mergeCell ref="FYR5:FYT5"/>
    <mergeCell ref="FYU5:FYW5"/>
    <mergeCell ref="FYX5:FYZ5"/>
    <mergeCell ref="FZA5:FZC5"/>
    <mergeCell ref="FZD5:FZF5"/>
    <mergeCell ref="FYC5:FYE5"/>
    <mergeCell ref="FYF5:FYH5"/>
    <mergeCell ref="FYI5:FYK5"/>
    <mergeCell ref="FYL5:FYN5"/>
    <mergeCell ref="FYO5:FYQ5"/>
    <mergeCell ref="FXN5:FXP5"/>
    <mergeCell ref="FXQ5:FXS5"/>
    <mergeCell ref="FXT5:FXV5"/>
    <mergeCell ref="FXW5:FXY5"/>
    <mergeCell ref="FXZ5:FYB5"/>
    <mergeCell ref="FWY5:FXA5"/>
    <mergeCell ref="FXB5:FXD5"/>
    <mergeCell ref="FXE5:FXG5"/>
    <mergeCell ref="FXH5:FXJ5"/>
    <mergeCell ref="FXK5:FXM5"/>
    <mergeCell ref="FWJ5:FWL5"/>
    <mergeCell ref="FWM5:FWO5"/>
    <mergeCell ref="FWP5:FWR5"/>
    <mergeCell ref="FWS5:FWU5"/>
    <mergeCell ref="FWV5:FWX5"/>
    <mergeCell ref="FVU5:FVW5"/>
    <mergeCell ref="FVX5:FVZ5"/>
    <mergeCell ref="FWA5:FWC5"/>
    <mergeCell ref="FWD5:FWF5"/>
    <mergeCell ref="FWG5:FWI5"/>
    <mergeCell ref="FVF5:FVH5"/>
    <mergeCell ref="FVI5:FVK5"/>
    <mergeCell ref="FVL5:FVN5"/>
    <mergeCell ref="FVO5:FVQ5"/>
    <mergeCell ref="FVR5:FVT5"/>
    <mergeCell ref="FUQ5:FUS5"/>
    <mergeCell ref="FUT5:FUV5"/>
    <mergeCell ref="FUW5:FUY5"/>
    <mergeCell ref="FUZ5:FVB5"/>
    <mergeCell ref="FVC5:FVE5"/>
    <mergeCell ref="FUB5:FUD5"/>
    <mergeCell ref="FUE5:FUG5"/>
    <mergeCell ref="FUH5:FUJ5"/>
    <mergeCell ref="FUK5:FUM5"/>
    <mergeCell ref="FUN5:FUP5"/>
    <mergeCell ref="FTM5:FTO5"/>
    <mergeCell ref="FTP5:FTR5"/>
    <mergeCell ref="FTS5:FTU5"/>
    <mergeCell ref="FTV5:FTX5"/>
    <mergeCell ref="FTY5:FUA5"/>
    <mergeCell ref="FSX5:FSZ5"/>
    <mergeCell ref="FTA5:FTC5"/>
    <mergeCell ref="FTD5:FTF5"/>
    <mergeCell ref="FTG5:FTI5"/>
    <mergeCell ref="FTJ5:FTL5"/>
    <mergeCell ref="FSI5:FSK5"/>
    <mergeCell ref="FSL5:FSN5"/>
    <mergeCell ref="FSO5:FSQ5"/>
    <mergeCell ref="FSR5:FST5"/>
    <mergeCell ref="FSU5:FSW5"/>
    <mergeCell ref="FRT5:FRV5"/>
    <mergeCell ref="FRW5:FRY5"/>
    <mergeCell ref="FRZ5:FSB5"/>
    <mergeCell ref="FSC5:FSE5"/>
    <mergeCell ref="FSF5:FSH5"/>
    <mergeCell ref="FRE5:FRG5"/>
    <mergeCell ref="FRH5:FRJ5"/>
    <mergeCell ref="FRK5:FRM5"/>
    <mergeCell ref="FRN5:FRP5"/>
    <mergeCell ref="FRQ5:FRS5"/>
    <mergeCell ref="FQP5:FQR5"/>
    <mergeCell ref="FQS5:FQU5"/>
    <mergeCell ref="FQV5:FQX5"/>
    <mergeCell ref="FQY5:FRA5"/>
    <mergeCell ref="FRB5:FRD5"/>
    <mergeCell ref="FQA5:FQC5"/>
    <mergeCell ref="FQD5:FQF5"/>
    <mergeCell ref="FQG5:FQI5"/>
    <mergeCell ref="FQJ5:FQL5"/>
    <mergeCell ref="FQM5:FQO5"/>
    <mergeCell ref="FPL5:FPN5"/>
    <mergeCell ref="FPO5:FPQ5"/>
    <mergeCell ref="FPR5:FPT5"/>
    <mergeCell ref="FPU5:FPW5"/>
    <mergeCell ref="FPX5:FPZ5"/>
    <mergeCell ref="FOW5:FOY5"/>
    <mergeCell ref="FOZ5:FPB5"/>
    <mergeCell ref="FPC5:FPE5"/>
    <mergeCell ref="FPF5:FPH5"/>
    <mergeCell ref="FPI5:FPK5"/>
    <mergeCell ref="FOH5:FOJ5"/>
    <mergeCell ref="FOK5:FOM5"/>
    <mergeCell ref="FON5:FOP5"/>
    <mergeCell ref="FOQ5:FOS5"/>
    <mergeCell ref="FOT5:FOV5"/>
    <mergeCell ref="FNS5:FNU5"/>
    <mergeCell ref="FNV5:FNX5"/>
    <mergeCell ref="FNY5:FOA5"/>
    <mergeCell ref="FOB5:FOD5"/>
    <mergeCell ref="FOE5:FOG5"/>
    <mergeCell ref="FND5:FNF5"/>
    <mergeCell ref="FNG5:FNI5"/>
    <mergeCell ref="FNJ5:FNL5"/>
    <mergeCell ref="FNM5:FNO5"/>
    <mergeCell ref="FNP5:FNR5"/>
    <mergeCell ref="FMO5:FMQ5"/>
    <mergeCell ref="FMR5:FMT5"/>
    <mergeCell ref="FMU5:FMW5"/>
    <mergeCell ref="FMX5:FMZ5"/>
    <mergeCell ref="FNA5:FNC5"/>
    <mergeCell ref="FLZ5:FMB5"/>
    <mergeCell ref="FMC5:FME5"/>
    <mergeCell ref="FMF5:FMH5"/>
    <mergeCell ref="FMI5:FMK5"/>
    <mergeCell ref="FML5:FMN5"/>
    <mergeCell ref="FLK5:FLM5"/>
    <mergeCell ref="FLN5:FLP5"/>
    <mergeCell ref="FLQ5:FLS5"/>
    <mergeCell ref="FLT5:FLV5"/>
    <mergeCell ref="FLW5:FLY5"/>
    <mergeCell ref="FKV5:FKX5"/>
    <mergeCell ref="FKY5:FLA5"/>
    <mergeCell ref="FLB5:FLD5"/>
    <mergeCell ref="FLE5:FLG5"/>
    <mergeCell ref="FLH5:FLJ5"/>
    <mergeCell ref="FKG5:FKI5"/>
    <mergeCell ref="FKJ5:FKL5"/>
    <mergeCell ref="FKM5:FKO5"/>
    <mergeCell ref="FKP5:FKR5"/>
    <mergeCell ref="FKS5:FKU5"/>
    <mergeCell ref="FJR5:FJT5"/>
    <mergeCell ref="FJU5:FJW5"/>
    <mergeCell ref="FJX5:FJZ5"/>
    <mergeCell ref="FKA5:FKC5"/>
    <mergeCell ref="FKD5:FKF5"/>
    <mergeCell ref="FJC5:FJE5"/>
    <mergeCell ref="FJF5:FJH5"/>
    <mergeCell ref="FJI5:FJK5"/>
    <mergeCell ref="FJL5:FJN5"/>
    <mergeCell ref="FJO5:FJQ5"/>
    <mergeCell ref="FIN5:FIP5"/>
    <mergeCell ref="FIQ5:FIS5"/>
    <mergeCell ref="FIT5:FIV5"/>
    <mergeCell ref="FIW5:FIY5"/>
    <mergeCell ref="FIZ5:FJB5"/>
    <mergeCell ref="FHY5:FIA5"/>
    <mergeCell ref="FIB5:FID5"/>
    <mergeCell ref="FIE5:FIG5"/>
    <mergeCell ref="FIH5:FIJ5"/>
    <mergeCell ref="FIK5:FIM5"/>
    <mergeCell ref="FHJ5:FHL5"/>
    <mergeCell ref="FHM5:FHO5"/>
    <mergeCell ref="FHP5:FHR5"/>
    <mergeCell ref="FHS5:FHU5"/>
    <mergeCell ref="FHV5:FHX5"/>
    <mergeCell ref="FGU5:FGW5"/>
    <mergeCell ref="FGX5:FGZ5"/>
    <mergeCell ref="FHA5:FHC5"/>
    <mergeCell ref="FHD5:FHF5"/>
    <mergeCell ref="FHG5:FHI5"/>
    <mergeCell ref="FGF5:FGH5"/>
    <mergeCell ref="FGI5:FGK5"/>
    <mergeCell ref="FGL5:FGN5"/>
    <mergeCell ref="FGO5:FGQ5"/>
    <mergeCell ref="FGR5:FGT5"/>
    <mergeCell ref="FFQ5:FFS5"/>
    <mergeCell ref="FFT5:FFV5"/>
    <mergeCell ref="FFW5:FFY5"/>
    <mergeCell ref="FFZ5:FGB5"/>
    <mergeCell ref="FGC5:FGE5"/>
    <mergeCell ref="FFB5:FFD5"/>
    <mergeCell ref="FFE5:FFG5"/>
    <mergeCell ref="FFH5:FFJ5"/>
    <mergeCell ref="FFK5:FFM5"/>
    <mergeCell ref="FFN5:FFP5"/>
    <mergeCell ref="FEM5:FEO5"/>
    <mergeCell ref="FEP5:FER5"/>
    <mergeCell ref="FES5:FEU5"/>
    <mergeCell ref="FEV5:FEX5"/>
    <mergeCell ref="FEY5:FFA5"/>
    <mergeCell ref="FDX5:FDZ5"/>
    <mergeCell ref="FEA5:FEC5"/>
    <mergeCell ref="FED5:FEF5"/>
    <mergeCell ref="FEG5:FEI5"/>
    <mergeCell ref="FEJ5:FEL5"/>
    <mergeCell ref="FDI5:FDK5"/>
    <mergeCell ref="FDL5:FDN5"/>
    <mergeCell ref="FDO5:FDQ5"/>
    <mergeCell ref="FDR5:FDT5"/>
    <mergeCell ref="FDU5:FDW5"/>
    <mergeCell ref="FCT5:FCV5"/>
    <mergeCell ref="FCW5:FCY5"/>
    <mergeCell ref="FCZ5:FDB5"/>
    <mergeCell ref="FDC5:FDE5"/>
    <mergeCell ref="FDF5:FDH5"/>
    <mergeCell ref="FCE5:FCG5"/>
    <mergeCell ref="FCH5:FCJ5"/>
    <mergeCell ref="FCK5:FCM5"/>
    <mergeCell ref="FCN5:FCP5"/>
    <mergeCell ref="FCQ5:FCS5"/>
    <mergeCell ref="FBP5:FBR5"/>
    <mergeCell ref="FBS5:FBU5"/>
    <mergeCell ref="FBV5:FBX5"/>
    <mergeCell ref="FBY5:FCA5"/>
    <mergeCell ref="FCB5:FCD5"/>
    <mergeCell ref="FBA5:FBC5"/>
    <mergeCell ref="FBD5:FBF5"/>
    <mergeCell ref="FBG5:FBI5"/>
    <mergeCell ref="FBJ5:FBL5"/>
    <mergeCell ref="FBM5:FBO5"/>
    <mergeCell ref="FAL5:FAN5"/>
    <mergeCell ref="FAO5:FAQ5"/>
    <mergeCell ref="FAR5:FAT5"/>
    <mergeCell ref="FAU5:FAW5"/>
    <mergeCell ref="FAX5:FAZ5"/>
    <mergeCell ref="EZW5:EZY5"/>
    <mergeCell ref="EZZ5:FAB5"/>
    <mergeCell ref="FAC5:FAE5"/>
    <mergeCell ref="FAF5:FAH5"/>
    <mergeCell ref="FAI5:FAK5"/>
    <mergeCell ref="EZH5:EZJ5"/>
    <mergeCell ref="EZK5:EZM5"/>
    <mergeCell ref="EZN5:EZP5"/>
    <mergeCell ref="EZQ5:EZS5"/>
    <mergeCell ref="EZT5:EZV5"/>
    <mergeCell ref="EYS5:EYU5"/>
    <mergeCell ref="EYV5:EYX5"/>
    <mergeCell ref="EYY5:EZA5"/>
    <mergeCell ref="EZB5:EZD5"/>
    <mergeCell ref="EZE5:EZG5"/>
    <mergeCell ref="EYD5:EYF5"/>
    <mergeCell ref="EYG5:EYI5"/>
    <mergeCell ref="EYJ5:EYL5"/>
    <mergeCell ref="EYM5:EYO5"/>
    <mergeCell ref="EYP5:EYR5"/>
    <mergeCell ref="EXO5:EXQ5"/>
    <mergeCell ref="EXR5:EXT5"/>
    <mergeCell ref="EXU5:EXW5"/>
    <mergeCell ref="EXX5:EXZ5"/>
    <mergeCell ref="EYA5:EYC5"/>
    <mergeCell ref="EWZ5:EXB5"/>
    <mergeCell ref="EXC5:EXE5"/>
    <mergeCell ref="EXF5:EXH5"/>
    <mergeCell ref="EXI5:EXK5"/>
    <mergeCell ref="EXL5:EXN5"/>
    <mergeCell ref="EWK5:EWM5"/>
    <mergeCell ref="EWN5:EWP5"/>
    <mergeCell ref="EWQ5:EWS5"/>
    <mergeCell ref="EWT5:EWV5"/>
    <mergeCell ref="EWW5:EWY5"/>
    <mergeCell ref="EVV5:EVX5"/>
    <mergeCell ref="EVY5:EWA5"/>
    <mergeCell ref="EWB5:EWD5"/>
    <mergeCell ref="EWE5:EWG5"/>
    <mergeCell ref="EWH5:EWJ5"/>
    <mergeCell ref="EVG5:EVI5"/>
    <mergeCell ref="EVJ5:EVL5"/>
    <mergeCell ref="EVM5:EVO5"/>
    <mergeCell ref="EVP5:EVR5"/>
    <mergeCell ref="EVS5:EVU5"/>
    <mergeCell ref="EUR5:EUT5"/>
    <mergeCell ref="EUU5:EUW5"/>
    <mergeCell ref="EUX5:EUZ5"/>
    <mergeCell ref="EVA5:EVC5"/>
    <mergeCell ref="EVD5:EVF5"/>
    <mergeCell ref="EUC5:EUE5"/>
    <mergeCell ref="EUF5:EUH5"/>
    <mergeCell ref="EUI5:EUK5"/>
    <mergeCell ref="EUL5:EUN5"/>
    <mergeCell ref="EUO5:EUQ5"/>
    <mergeCell ref="ETN5:ETP5"/>
    <mergeCell ref="ETQ5:ETS5"/>
    <mergeCell ref="ETT5:ETV5"/>
    <mergeCell ref="ETW5:ETY5"/>
    <mergeCell ref="ETZ5:EUB5"/>
    <mergeCell ref="ESY5:ETA5"/>
    <mergeCell ref="ETB5:ETD5"/>
    <mergeCell ref="ETE5:ETG5"/>
    <mergeCell ref="ETH5:ETJ5"/>
    <mergeCell ref="ETK5:ETM5"/>
    <mergeCell ref="ESJ5:ESL5"/>
    <mergeCell ref="ESM5:ESO5"/>
    <mergeCell ref="ESP5:ESR5"/>
    <mergeCell ref="ESS5:ESU5"/>
    <mergeCell ref="ESV5:ESX5"/>
    <mergeCell ref="ERU5:ERW5"/>
    <mergeCell ref="ERX5:ERZ5"/>
    <mergeCell ref="ESA5:ESC5"/>
    <mergeCell ref="ESD5:ESF5"/>
    <mergeCell ref="ESG5:ESI5"/>
    <mergeCell ref="ERF5:ERH5"/>
    <mergeCell ref="ERI5:ERK5"/>
    <mergeCell ref="ERL5:ERN5"/>
    <mergeCell ref="ERO5:ERQ5"/>
    <mergeCell ref="ERR5:ERT5"/>
    <mergeCell ref="EQQ5:EQS5"/>
    <mergeCell ref="EQT5:EQV5"/>
    <mergeCell ref="EQW5:EQY5"/>
    <mergeCell ref="EQZ5:ERB5"/>
    <mergeCell ref="ERC5:ERE5"/>
    <mergeCell ref="EQB5:EQD5"/>
    <mergeCell ref="EQE5:EQG5"/>
    <mergeCell ref="EQH5:EQJ5"/>
    <mergeCell ref="EQK5:EQM5"/>
    <mergeCell ref="EQN5:EQP5"/>
    <mergeCell ref="EPM5:EPO5"/>
    <mergeCell ref="EPP5:EPR5"/>
    <mergeCell ref="EPS5:EPU5"/>
    <mergeCell ref="EPV5:EPX5"/>
    <mergeCell ref="EPY5:EQA5"/>
    <mergeCell ref="EOX5:EOZ5"/>
    <mergeCell ref="EPA5:EPC5"/>
    <mergeCell ref="EPD5:EPF5"/>
    <mergeCell ref="EPG5:EPI5"/>
    <mergeCell ref="EPJ5:EPL5"/>
    <mergeCell ref="EOI5:EOK5"/>
    <mergeCell ref="EOL5:EON5"/>
    <mergeCell ref="EOO5:EOQ5"/>
    <mergeCell ref="EOR5:EOT5"/>
    <mergeCell ref="EOU5:EOW5"/>
    <mergeCell ref="ENT5:ENV5"/>
    <mergeCell ref="ENW5:ENY5"/>
    <mergeCell ref="ENZ5:EOB5"/>
    <mergeCell ref="EOC5:EOE5"/>
    <mergeCell ref="EOF5:EOH5"/>
    <mergeCell ref="ENE5:ENG5"/>
    <mergeCell ref="ENH5:ENJ5"/>
    <mergeCell ref="ENK5:ENM5"/>
    <mergeCell ref="ENN5:ENP5"/>
    <mergeCell ref="ENQ5:ENS5"/>
    <mergeCell ref="EMP5:EMR5"/>
    <mergeCell ref="EMS5:EMU5"/>
    <mergeCell ref="EMV5:EMX5"/>
    <mergeCell ref="EMY5:ENA5"/>
    <mergeCell ref="ENB5:END5"/>
    <mergeCell ref="EMA5:EMC5"/>
    <mergeCell ref="EMD5:EMF5"/>
    <mergeCell ref="EMG5:EMI5"/>
    <mergeCell ref="EMJ5:EML5"/>
    <mergeCell ref="EMM5:EMO5"/>
    <mergeCell ref="ELL5:ELN5"/>
    <mergeCell ref="ELO5:ELQ5"/>
    <mergeCell ref="ELR5:ELT5"/>
    <mergeCell ref="ELU5:ELW5"/>
    <mergeCell ref="ELX5:ELZ5"/>
    <mergeCell ref="EKW5:EKY5"/>
    <mergeCell ref="EKZ5:ELB5"/>
    <mergeCell ref="ELC5:ELE5"/>
    <mergeCell ref="ELF5:ELH5"/>
    <mergeCell ref="ELI5:ELK5"/>
    <mergeCell ref="EKH5:EKJ5"/>
    <mergeCell ref="EKK5:EKM5"/>
    <mergeCell ref="EKN5:EKP5"/>
    <mergeCell ref="EKQ5:EKS5"/>
    <mergeCell ref="EKT5:EKV5"/>
    <mergeCell ref="EJS5:EJU5"/>
    <mergeCell ref="EJV5:EJX5"/>
    <mergeCell ref="EJY5:EKA5"/>
    <mergeCell ref="EKB5:EKD5"/>
    <mergeCell ref="EKE5:EKG5"/>
    <mergeCell ref="EJD5:EJF5"/>
    <mergeCell ref="EJG5:EJI5"/>
    <mergeCell ref="EJJ5:EJL5"/>
    <mergeCell ref="EJM5:EJO5"/>
    <mergeCell ref="EJP5:EJR5"/>
    <mergeCell ref="EIO5:EIQ5"/>
    <mergeCell ref="EIR5:EIT5"/>
    <mergeCell ref="EIU5:EIW5"/>
    <mergeCell ref="EIX5:EIZ5"/>
    <mergeCell ref="EJA5:EJC5"/>
    <mergeCell ref="EHZ5:EIB5"/>
    <mergeCell ref="EIC5:EIE5"/>
    <mergeCell ref="EIF5:EIH5"/>
    <mergeCell ref="EII5:EIK5"/>
    <mergeCell ref="EIL5:EIN5"/>
    <mergeCell ref="EHK5:EHM5"/>
    <mergeCell ref="EHN5:EHP5"/>
    <mergeCell ref="EHQ5:EHS5"/>
    <mergeCell ref="EHT5:EHV5"/>
    <mergeCell ref="EHW5:EHY5"/>
    <mergeCell ref="EGV5:EGX5"/>
    <mergeCell ref="EGY5:EHA5"/>
    <mergeCell ref="EHB5:EHD5"/>
    <mergeCell ref="EHE5:EHG5"/>
    <mergeCell ref="EHH5:EHJ5"/>
    <mergeCell ref="EGG5:EGI5"/>
    <mergeCell ref="EGJ5:EGL5"/>
    <mergeCell ref="EGM5:EGO5"/>
    <mergeCell ref="EGP5:EGR5"/>
    <mergeCell ref="EGS5:EGU5"/>
    <mergeCell ref="EFR5:EFT5"/>
    <mergeCell ref="EFU5:EFW5"/>
    <mergeCell ref="EFX5:EFZ5"/>
    <mergeCell ref="EGA5:EGC5"/>
    <mergeCell ref="EGD5:EGF5"/>
    <mergeCell ref="EFC5:EFE5"/>
    <mergeCell ref="EFF5:EFH5"/>
    <mergeCell ref="EFI5:EFK5"/>
    <mergeCell ref="EFL5:EFN5"/>
    <mergeCell ref="EFO5:EFQ5"/>
    <mergeCell ref="EEN5:EEP5"/>
    <mergeCell ref="EEQ5:EES5"/>
    <mergeCell ref="EET5:EEV5"/>
    <mergeCell ref="EEW5:EEY5"/>
    <mergeCell ref="EEZ5:EFB5"/>
    <mergeCell ref="EDY5:EEA5"/>
    <mergeCell ref="EEB5:EED5"/>
    <mergeCell ref="EEE5:EEG5"/>
    <mergeCell ref="EEH5:EEJ5"/>
    <mergeCell ref="EEK5:EEM5"/>
    <mergeCell ref="EDJ5:EDL5"/>
    <mergeCell ref="EDM5:EDO5"/>
    <mergeCell ref="EDP5:EDR5"/>
    <mergeCell ref="EDS5:EDU5"/>
    <mergeCell ref="EDV5:EDX5"/>
    <mergeCell ref="ECU5:ECW5"/>
    <mergeCell ref="ECX5:ECZ5"/>
    <mergeCell ref="EDA5:EDC5"/>
    <mergeCell ref="EDD5:EDF5"/>
    <mergeCell ref="EDG5:EDI5"/>
    <mergeCell ref="ECF5:ECH5"/>
    <mergeCell ref="ECI5:ECK5"/>
    <mergeCell ref="ECL5:ECN5"/>
    <mergeCell ref="ECO5:ECQ5"/>
    <mergeCell ref="ECR5:ECT5"/>
    <mergeCell ref="EBQ5:EBS5"/>
    <mergeCell ref="EBT5:EBV5"/>
    <mergeCell ref="EBW5:EBY5"/>
    <mergeCell ref="EBZ5:ECB5"/>
    <mergeCell ref="ECC5:ECE5"/>
    <mergeCell ref="EBB5:EBD5"/>
    <mergeCell ref="EBE5:EBG5"/>
    <mergeCell ref="EBH5:EBJ5"/>
    <mergeCell ref="EBK5:EBM5"/>
    <mergeCell ref="EBN5:EBP5"/>
    <mergeCell ref="EAM5:EAO5"/>
    <mergeCell ref="EAP5:EAR5"/>
    <mergeCell ref="EAS5:EAU5"/>
    <mergeCell ref="EAV5:EAX5"/>
    <mergeCell ref="EAY5:EBA5"/>
    <mergeCell ref="DZX5:DZZ5"/>
    <mergeCell ref="EAA5:EAC5"/>
    <mergeCell ref="EAD5:EAF5"/>
    <mergeCell ref="EAG5:EAI5"/>
    <mergeCell ref="EAJ5:EAL5"/>
    <mergeCell ref="DZI5:DZK5"/>
    <mergeCell ref="DZL5:DZN5"/>
    <mergeCell ref="DZO5:DZQ5"/>
    <mergeCell ref="DZR5:DZT5"/>
    <mergeCell ref="DZU5:DZW5"/>
    <mergeCell ref="DYT5:DYV5"/>
    <mergeCell ref="DYW5:DYY5"/>
    <mergeCell ref="DYZ5:DZB5"/>
    <mergeCell ref="DZC5:DZE5"/>
    <mergeCell ref="DZF5:DZH5"/>
    <mergeCell ref="DYE5:DYG5"/>
    <mergeCell ref="DYH5:DYJ5"/>
    <mergeCell ref="DYK5:DYM5"/>
    <mergeCell ref="DYN5:DYP5"/>
    <mergeCell ref="DYQ5:DYS5"/>
    <mergeCell ref="DXP5:DXR5"/>
    <mergeCell ref="DXS5:DXU5"/>
    <mergeCell ref="DXV5:DXX5"/>
    <mergeCell ref="DXY5:DYA5"/>
    <mergeCell ref="DYB5:DYD5"/>
    <mergeCell ref="DXA5:DXC5"/>
    <mergeCell ref="DXD5:DXF5"/>
    <mergeCell ref="DXG5:DXI5"/>
    <mergeCell ref="DXJ5:DXL5"/>
    <mergeCell ref="DXM5:DXO5"/>
    <mergeCell ref="DWL5:DWN5"/>
    <mergeCell ref="DWO5:DWQ5"/>
    <mergeCell ref="DWR5:DWT5"/>
    <mergeCell ref="DWU5:DWW5"/>
    <mergeCell ref="DWX5:DWZ5"/>
    <mergeCell ref="DVW5:DVY5"/>
    <mergeCell ref="DVZ5:DWB5"/>
    <mergeCell ref="DWC5:DWE5"/>
    <mergeCell ref="DWF5:DWH5"/>
    <mergeCell ref="DWI5:DWK5"/>
    <mergeCell ref="DVH5:DVJ5"/>
    <mergeCell ref="DVK5:DVM5"/>
    <mergeCell ref="DVN5:DVP5"/>
    <mergeCell ref="DVQ5:DVS5"/>
    <mergeCell ref="DVT5:DVV5"/>
    <mergeCell ref="DUS5:DUU5"/>
    <mergeCell ref="DUV5:DUX5"/>
    <mergeCell ref="DUY5:DVA5"/>
    <mergeCell ref="DVB5:DVD5"/>
    <mergeCell ref="DVE5:DVG5"/>
    <mergeCell ref="DUD5:DUF5"/>
    <mergeCell ref="DUG5:DUI5"/>
    <mergeCell ref="DUJ5:DUL5"/>
    <mergeCell ref="DUM5:DUO5"/>
    <mergeCell ref="DUP5:DUR5"/>
    <mergeCell ref="DTO5:DTQ5"/>
    <mergeCell ref="DTR5:DTT5"/>
    <mergeCell ref="DTU5:DTW5"/>
    <mergeCell ref="DTX5:DTZ5"/>
    <mergeCell ref="DUA5:DUC5"/>
    <mergeCell ref="DSZ5:DTB5"/>
    <mergeCell ref="DTC5:DTE5"/>
    <mergeCell ref="DTF5:DTH5"/>
    <mergeCell ref="DTI5:DTK5"/>
    <mergeCell ref="DTL5:DTN5"/>
    <mergeCell ref="DSK5:DSM5"/>
    <mergeCell ref="DSN5:DSP5"/>
    <mergeCell ref="DSQ5:DSS5"/>
    <mergeCell ref="DST5:DSV5"/>
    <mergeCell ref="DSW5:DSY5"/>
    <mergeCell ref="DRV5:DRX5"/>
    <mergeCell ref="DRY5:DSA5"/>
    <mergeCell ref="DSB5:DSD5"/>
    <mergeCell ref="DSE5:DSG5"/>
    <mergeCell ref="DSH5:DSJ5"/>
    <mergeCell ref="DRG5:DRI5"/>
    <mergeCell ref="DRJ5:DRL5"/>
    <mergeCell ref="DRM5:DRO5"/>
    <mergeCell ref="DRP5:DRR5"/>
    <mergeCell ref="DRS5:DRU5"/>
    <mergeCell ref="DQR5:DQT5"/>
    <mergeCell ref="DQU5:DQW5"/>
    <mergeCell ref="DQX5:DQZ5"/>
    <mergeCell ref="DRA5:DRC5"/>
    <mergeCell ref="DRD5:DRF5"/>
    <mergeCell ref="DQC5:DQE5"/>
    <mergeCell ref="DQF5:DQH5"/>
    <mergeCell ref="DQI5:DQK5"/>
    <mergeCell ref="DQL5:DQN5"/>
    <mergeCell ref="DQO5:DQQ5"/>
    <mergeCell ref="DPN5:DPP5"/>
    <mergeCell ref="DPQ5:DPS5"/>
    <mergeCell ref="DPT5:DPV5"/>
    <mergeCell ref="DPW5:DPY5"/>
    <mergeCell ref="DPZ5:DQB5"/>
    <mergeCell ref="DOY5:DPA5"/>
    <mergeCell ref="DPB5:DPD5"/>
    <mergeCell ref="DPE5:DPG5"/>
    <mergeCell ref="DPH5:DPJ5"/>
    <mergeCell ref="DPK5:DPM5"/>
    <mergeCell ref="DOJ5:DOL5"/>
    <mergeCell ref="DOM5:DOO5"/>
    <mergeCell ref="DOP5:DOR5"/>
    <mergeCell ref="DOS5:DOU5"/>
    <mergeCell ref="DOV5:DOX5"/>
    <mergeCell ref="DNU5:DNW5"/>
    <mergeCell ref="DNX5:DNZ5"/>
    <mergeCell ref="DOA5:DOC5"/>
    <mergeCell ref="DOD5:DOF5"/>
    <mergeCell ref="DOG5:DOI5"/>
    <mergeCell ref="DNF5:DNH5"/>
    <mergeCell ref="DNI5:DNK5"/>
    <mergeCell ref="DNL5:DNN5"/>
    <mergeCell ref="DNO5:DNQ5"/>
    <mergeCell ref="DNR5:DNT5"/>
    <mergeCell ref="DMQ5:DMS5"/>
    <mergeCell ref="DMT5:DMV5"/>
    <mergeCell ref="DMW5:DMY5"/>
    <mergeCell ref="DMZ5:DNB5"/>
    <mergeCell ref="DNC5:DNE5"/>
    <mergeCell ref="DMB5:DMD5"/>
    <mergeCell ref="DME5:DMG5"/>
    <mergeCell ref="DMH5:DMJ5"/>
    <mergeCell ref="DMK5:DMM5"/>
    <mergeCell ref="DMN5:DMP5"/>
    <mergeCell ref="DLM5:DLO5"/>
    <mergeCell ref="DLP5:DLR5"/>
    <mergeCell ref="DLS5:DLU5"/>
    <mergeCell ref="DLV5:DLX5"/>
    <mergeCell ref="DLY5:DMA5"/>
    <mergeCell ref="DKX5:DKZ5"/>
    <mergeCell ref="DLA5:DLC5"/>
    <mergeCell ref="DLD5:DLF5"/>
    <mergeCell ref="DLG5:DLI5"/>
    <mergeCell ref="DLJ5:DLL5"/>
    <mergeCell ref="DKI5:DKK5"/>
    <mergeCell ref="DKL5:DKN5"/>
    <mergeCell ref="DKO5:DKQ5"/>
    <mergeCell ref="DKR5:DKT5"/>
    <mergeCell ref="DKU5:DKW5"/>
    <mergeCell ref="DJT5:DJV5"/>
    <mergeCell ref="DJW5:DJY5"/>
    <mergeCell ref="DJZ5:DKB5"/>
    <mergeCell ref="DKC5:DKE5"/>
    <mergeCell ref="DKF5:DKH5"/>
    <mergeCell ref="DJE5:DJG5"/>
    <mergeCell ref="DJH5:DJJ5"/>
    <mergeCell ref="DJK5:DJM5"/>
    <mergeCell ref="DJN5:DJP5"/>
    <mergeCell ref="DJQ5:DJS5"/>
    <mergeCell ref="DIP5:DIR5"/>
    <mergeCell ref="DIS5:DIU5"/>
    <mergeCell ref="DIV5:DIX5"/>
    <mergeCell ref="DIY5:DJA5"/>
    <mergeCell ref="DJB5:DJD5"/>
    <mergeCell ref="DIA5:DIC5"/>
    <mergeCell ref="DID5:DIF5"/>
    <mergeCell ref="DIG5:DII5"/>
    <mergeCell ref="DIJ5:DIL5"/>
    <mergeCell ref="DIM5:DIO5"/>
    <mergeCell ref="DHL5:DHN5"/>
    <mergeCell ref="DHO5:DHQ5"/>
    <mergeCell ref="DHR5:DHT5"/>
    <mergeCell ref="DHU5:DHW5"/>
    <mergeCell ref="DHX5:DHZ5"/>
    <mergeCell ref="DGW5:DGY5"/>
    <mergeCell ref="DGZ5:DHB5"/>
    <mergeCell ref="DHC5:DHE5"/>
    <mergeCell ref="DHF5:DHH5"/>
    <mergeCell ref="DHI5:DHK5"/>
    <mergeCell ref="DGH5:DGJ5"/>
    <mergeCell ref="DGK5:DGM5"/>
    <mergeCell ref="DGN5:DGP5"/>
    <mergeCell ref="DGQ5:DGS5"/>
    <mergeCell ref="DGT5:DGV5"/>
    <mergeCell ref="DFS5:DFU5"/>
    <mergeCell ref="DFV5:DFX5"/>
    <mergeCell ref="DFY5:DGA5"/>
    <mergeCell ref="DGB5:DGD5"/>
    <mergeCell ref="DGE5:DGG5"/>
    <mergeCell ref="DFD5:DFF5"/>
    <mergeCell ref="DFG5:DFI5"/>
    <mergeCell ref="DFJ5:DFL5"/>
    <mergeCell ref="DFM5:DFO5"/>
    <mergeCell ref="DFP5:DFR5"/>
    <mergeCell ref="DEO5:DEQ5"/>
    <mergeCell ref="DER5:DET5"/>
    <mergeCell ref="DEU5:DEW5"/>
    <mergeCell ref="DEX5:DEZ5"/>
    <mergeCell ref="DFA5:DFC5"/>
    <mergeCell ref="DDZ5:DEB5"/>
    <mergeCell ref="DEC5:DEE5"/>
    <mergeCell ref="DEF5:DEH5"/>
    <mergeCell ref="DEI5:DEK5"/>
    <mergeCell ref="DEL5:DEN5"/>
    <mergeCell ref="DDK5:DDM5"/>
    <mergeCell ref="DDN5:DDP5"/>
    <mergeCell ref="DDQ5:DDS5"/>
    <mergeCell ref="DDT5:DDV5"/>
    <mergeCell ref="DDW5:DDY5"/>
    <mergeCell ref="DCV5:DCX5"/>
    <mergeCell ref="DCY5:DDA5"/>
    <mergeCell ref="DDB5:DDD5"/>
    <mergeCell ref="DDE5:DDG5"/>
    <mergeCell ref="DDH5:DDJ5"/>
    <mergeCell ref="DCG5:DCI5"/>
    <mergeCell ref="DCJ5:DCL5"/>
    <mergeCell ref="DCM5:DCO5"/>
    <mergeCell ref="DCP5:DCR5"/>
    <mergeCell ref="DCS5:DCU5"/>
    <mergeCell ref="DBR5:DBT5"/>
    <mergeCell ref="DBU5:DBW5"/>
    <mergeCell ref="DBX5:DBZ5"/>
    <mergeCell ref="DCA5:DCC5"/>
    <mergeCell ref="DCD5:DCF5"/>
    <mergeCell ref="DBC5:DBE5"/>
    <mergeCell ref="DBF5:DBH5"/>
    <mergeCell ref="DBI5:DBK5"/>
    <mergeCell ref="DBL5:DBN5"/>
    <mergeCell ref="DBO5:DBQ5"/>
    <mergeCell ref="DAN5:DAP5"/>
    <mergeCell ref="DAQ5:DAS5"/>
    <mergeCell ref="DAT5:DAV5"/>
    <mergeCell ref="DAW5:DAY5"/>
    <mergeCell ref="DAZ5:DBB5"/>
    <mergeCell ref="CZY5:DAA5"/>
    <mergeCell ref="DAB5:DAD5"/>
    <mergeCell ref="DAE5:DAG5"/>
    <mergeCell ref="DAH5:DAJ5"/>
    <mergeCell ref="DAK5:DAM5"/>
    <mergeCell ref="CZJ5:CZL5"/>
    <mergeCell ref="CZM5:CZO5"/>
    <mergeCell ref="CZP5:CZR5"/>
    <mergeCell ref="CZS5:CZU5"/>
    <mergeCell ref="CZV5:CZX5"/>
    <mergeCell ref="CYU5:CYW5"/>
    <mergeCell ref="CYX5:CYZ5"/>
    <mergeCell ref="CZA5:CZC5"/>
    <mergeCell ref="CZD5:CZF5"/>
    <mergeCell ref="CZG5:CZI5"/>
    <mergeCell ref="CYF5:CYH5"/>
    <mergeCell ref="CYI5:CYK5"/>
    <mergeCell ref="CYL5:CYN5"/>
    <mergeCell ref="CYO5:CYQ5"/>
    <mergeCell ref="CYR5:CYT5"/>
    <mergeCell ref="CXQ5:CXS5"/>
    <mergeCell ref="CXT5:CXV5"/>
    <mergeCell ref="CXW5:CXY5"/>
    <mergeCell ref="CXZ5:CYB5"/>
    <mergeCell ref="CYC5:CYE5"/>
    <mergeCell ref="CXB5:CXD5"/>
    <mergeCell ref="CXE5:CXG5"/>
    <mergeCell ref="CXH5:CXJ5"/>
    <mergeCell ref="CXK5:CXM5"/>
    <mergeCell ref="CXN5:CXP5"/>
    <mergeCell ref="CWM5:CWO5"/>
    <mergeCell ref="CWP5:CWR5"/>
    <mergeCell ref="CWS5:CWU5"/>
    <mergeCell ref="CWV5:CWX5"/>
    <mergeCell ref="CWY5:CXA5"/>
    <mergeCell ref="CVX5:CVZ5"/>
    <mergeCell ref="CWA5:CWC5"/>
    <mergeCell ref="CWD5:CWF5"/>
    <mergeCell ref="CWG5:CWI5"/>
    <mergeCell ref="CWJ5:CWL5"/>
    <mergeCell ref="CVI5:CVK5"/>
    <mergeCell ref="CVL5:CVN5"/>
    <mergeCell ref="CVO5:CVQ5"/>
    <mergeCell ref="CVR5:CVT5"/>
    <mergeCell ref="CVU5:CVW5"/>
    <mergeCell ref="CUT5:CUV5"/>
    <mergeCell ref="CUW5:CUY5"/>
    <mergeCell ref="CUZ5:CVB5"/>
    <mergeCell ref="CVC5:CVE5"/>
    <mergeCell ref="CVF5:CVH5"/>
    <mergeCell ref="CUE5:CUG5"/>
    <mergeCell ref="CUH5:CUJ5"/>
    <mergeCell ref="CUK5:CUM5"/>
    <mergeCell ref="CUN5:CUP5"/>
    <mergeCell ref="CUQ5:CUS5"/>
    <mergeCell ref="CTP5:CTR5"/>
    <mergeCell ref="CTS5:CTU5"/>
    <mergeCell ref="CTV5:CTX5"/>
    <mergeCell ref="CTY5:CUA5"/>
    <mergeCell ref="CUB5:CUD5"/>
    <mergeCell ref="CTA5:CTC5"/>
    <mergeCell ref="CTD5:CTF5"/>
    <mergeCell ref="CTG5:CTI5"/>
    <mergeCell ref="CTJ5:CTL5"/>
    <mergeCell ref="CTM5:CTO5"/>
    <mergeCell ref="CSL5:CSN5"/>
    <mergeCell ref="CSO5:CSQ5"/>
    <mergeCell ref="CSR5:CST5"/>
    <mergeCell ref="CSU5:CSW5"/>
    <mergeCell ref="CSX5:CSZ5"/>
    <mergeCell ref="CRW5:CRY5"/>
    <mergeCell ref="CRZ5:CSB5"/>
    <mergeCell ref="CSC5:CSE5"/>
    <mergeCell ref="CSF5:CSH5"/>
    <mergeCell ref="CSI5:CSK5"/>
    <mergeCell ref="CRH5:CRJ5"/>
    <mergeCell ref="CRK5:CRM5"/>
    <mergeCell ref="CRN5:CRP5"/>
    <mergeCell ref="CRQ5:CRS5"/>
    <mergeCell ref="CRT5:CRV5"/>
    <mergeCell ref="CQS5:CQU5"/>
    <mergeCell ref="CQV5:CQX5"/>
    <mergeCell ref="CQY5:CRA5"/>
    <mergeCell ref="CRB5:CRD5"/>
    <mergeCell ref="CRE5:CRG5"/>
    <mergeCell ref="CQD5:CQF5"/>
    <mergeCell ref="CQG5:CQI5"/>
    <mergeCell ref="CQJ5:CQL5"/>
    <mergeCell ref="CQM5:CQO5"/>
    <mergeCell ref="CQP5:CQR5"/>
    <mergeCell ref="CPO5:CPQ5"/>
    <mergeCell ref="CPR5:CPT5"/>
    <mergeCell ref="CPU5:CPW5"/>
    <mergeCell ref="CPX5:CPZ5"/>
    <mergeCell ref="CQA5:CQC5"/>
    <mergeCell ref="COZ5:CPB5"/>
    <mergeCell ref="CPC5:CPE5"/>
    <mergeCell ref="CPF5:CPH5"/>
    <mergeCell ref="CPI5:CPK5"/>
    <mergeCell ref="CPL5:CPN5"/>
    <mergeCell ref="COK5:COM5"/>
    <mergeCell ref="CON5:COP5"/>
    <mergeCell ref="COQ5:COS5"/>
    <mergeCell ref="COT5:COV5"/>
    <mergeCell ref="COW5:COY5"/>
    <mergeCell ref="CNV5:CNX5"/>
    <mergeCell ref="CNY5:COA5"/>
    <mergeCell ref="COB5:COD5"/>
    <mergeCell ref="COE5:COG5"/>
    <mergeCell ref="COH5:COJ5"/>
    <mergeCell ref="CNG5:CNI5"/>
    <mergeCell ref="CNJ5:CNL5"/>
    <mergeCell ref="CNM5:CNO5"/>
    <mergeCell ref="CNP5:CNR5"/>
    <mergeCell ref="CNS5:CNU5"/>
    <mergeCell ref="CMR5:CMT5"/>
    <mergeCell ref="CMU5:CMW5"/>
    <mergeCell ref="CMX5:CMZ5"/>
    <mergeCell ref="CNA5:CNC5"/>
    <mergeCell ref="CND5:CNF5"/>
    <mergeCell ref="CMC5:CME5"/>
    <mergeCell ref="CMF5:CMH5"/>
    <mergeCell ref="CMI5:CMK5"/>
    <mergeCell ref="CML5:CMN5"/>
    <mergeCell ref="CMO5:CMQ5"/>
    <mergeCell ref="CLN5:CLP5"/>
    <mergeCell ref="CLQ5:CLS5"/>
    <mergeCell ref="CLT5:CLV5"/>
    <mergeCell ref="CLW5:CLY5"/>
    <mergeCell ref="CLZ5:CMB5"/>
    <mergeCell ref="CKY5:CLA5"/>
    <mergeCell ref="CLB5:CLD5"/>
    <mergeCell ref="CLE5:CLG5"/>
    <mergeCell ref="CLH5:CLJ5"/>
    <mergeCell ref="CLK5:CLM5"/>
    <mergeCell ref="CKJ5:CKL5"/>
    <mergeCell ref="CKM5:CKO5"/>
    <mergeCell ref="CKP5:CKR5"/>
    <mergeCell ref="CKS5:CKU5"/>
    <mergeCell ref="CKV5:CKX5"/>
    <mergeCell ref="CJU5:CJW5"/>
    <mergeCell ref="CJX5:CJZ5"/>
    <mergeCell ref="CKA5:CKC5"/>
    <mergeCell ref="CKD5:CKF5"/>
    <mergeCell ref="CKG5:CKI5"/>
    <mergeCell ref="CJF5:CJH5"/>
    <mergeCell ref="CJI5:CJK5"/>
    <mergeCell ref="CJL5:CJN5"/>
    <mergeCell ref="CJO5:CJQ5"/>
    <mergeCell ref="CJR5:CJT5"/>
    <mergeCell ref="CIQ5:CIS5"/>
    <mergeCell ref="CIT5:CIV5"/>
    <mergeCell ref="CIW5:CIY5"/>
    <mergeCell ref="CIZ5:CJB5"/>
    <mergeCell ref="CJC5:CJE5"/>
    <mergeCell ref="CIB5:CID5"/>
    <mergeCell ref="CIE5:CIG5"/>
    <mergeCell ref="CIH5:CIJ5"/>
    <mergeCell ref="CIK5:CIM5"/>
    <mergeCell ref="CIN5:CIP5"/>
    <mergeCell ref="CHM5:CHO5"/>
    <mergeCell ref="CHP5:CHR5"/>
    <mergeCell ref="CHS5:CHU5"/>
    <mergeCell ref="CHV5:CHX5"/>
    <mergeCell ref="CHY5:CIA5"/>
    <mergeCell ref="CGX5:CGZ5"/>
    <mergeCell ref="CHA5:CHC5"/>
    <mergeCell ref="CHD5:CHF5"/>
    <mergeCell ref="CHG5:CHI5"/>
    <mergeCell ref="CHJ5:CHL5"/>
    <mergeCell ref="CGI5:CGK5"/>
    <mergeCell ref="CGL5:CGN5"/>
    <mergeCell ref="CGO5:CGQ5"/>
    <mergeCell ref="CGR5:CGT5"/>
    <mergeCell ref="CGU5:CGW5"/>
    <mergeCell ref="CFT5:CFV5"/>
    <mergeCell ref="CFW5:CFY5"/>
    <mergeCell ref="CFZ5:CGB5"/>
    <mergeCell ref="CGC5:CGE5"/>
    <mergeCell ref="CGF5:CGH5"/>
    <mergeCell ref="CFE5:CFG5"/>
    <mergeCell ref="CFH5:CFJ5"/>
    <mergeCell ref="CFK5:CFM5"/>
    <mergeCell ref="CFN5:CFP5"/>
    <mergeCell ref="CFQ5:CFS5"/>
    <mergeCell ref="CEP5:CER5"/>
    <mergeCell ref="CES5:CEU5"/>
    <mergeCell ref="CEV5:CEX5"/>
    <mergeCell ref="CEY5:CFA5"/>
    <mergeCell ref="CFB5:CFD5"/>
    <mergeCell ref="CEA5:CEC5"/>
    <mergeCell ref="CED5:CEF5"/>
    <mergeCell ref="CEG5:CEI5"/>
    <mergeCell ref="CEJ5:CEL5"/>
    <mergeCell ref="CEM5:CEO5"/>
    <mergeCell ref="CDL5:CDN5"/>
    <mergeCell ref="CDO5:CDQ5"/>
    <mergeCell ref="CDR5:CDT5"/>
    <mergeCell ref="CDU5:CDW5"/>
    <mergeCell ref="CDX5:CDZ5"/>
    <mergeCell ref="CCW5:CCY5"/>
    <mergeCell ref="CCZ5:CDB5"/>
    <mergeCell ref="CDC5:CDE5"/>
    <mergeCell ref="CDF5:CDH5"/>
    <mergeCell ref="CDI5:CDK5"/>
    <mergeCell ref="CCH5:CCJ5"/>
    <mergeCell ref="CCK5:CCM5"/>
    <mergeCell ref="CCN5:CCP5"/>
    <mergeCell ref="CCQ5:CCS5"/>
    <mergeCell ref="CCT5:CCV5"/>
    <mergeCell ref="CBS5:CBU5"/>
    <mergeCell ref="CBV5:CBX5"/>
    <mergeCell ref="CBY5:CCA5"/>
    <mergeCell ref="CCB5:CCD5"/>
    <mergeCell ref="CCE5:CCG5"/>
    <mergeCell ref="CBD5:CBF5"/>
    <mergeCell ref="CBG5:CBI5"/>
    <mergeCell ref="CBJ5:CBL5"/>
    <mergeCell ref="CBM5:CBO5"/>
    <mergeCell ref="CBP5:CBR5"/>
    <mergeCell ref="CAO5:CAQ5"/>
    <mergeCell ref="CAR5:CAT5"/>
    <mergeCell ref="CAU5:CAW5"/>
    <mergeCell ref="CAX5:CAZ5"/>
    <mergeCell ref="CBA5:CBC5"/>
    <mergeCell ref="BZZ5:CAB5"/>
    <mergeCell ref="CAC5:CAE5"/>
    <mergeCell ref="CAF5:CAH5"/>
    <mergeCell ref="CAI5:CAK5"/>
    <mergeCell ref="CAL5:CAN5"/>
    <mergeCell ref="BZK5:BZM5"/>
    <mergeCell ref="BZN5:BZP5"/>
    <mergeCell ref="BZQ5:BZS5"/>
    <mergeCell ref="BZT5:BZV5"/>
    <mergeCell ref="BZW5:BZY5"/>
    <mergeCell ref="BYV5:BYX5"/>
    <mergeCell ref="BYY5:BZA5"/>
    <mergeCell ref="BZB5:BZD5"/>
    <mergeCell ref="BZE5:BZG5"/>
    <mergeCell ref="BZH5:BZJ5"/>
    <mergeCell ref="BYG5:BYI5"/>
    <mergeCell ref="BYJ5:BYL5"/>
    <mergeCell ref="BYM5:BYO5"/>
    <mergeCell ref="BYP5:BYR5"/>
    <mergeCell ref="BYS5:BYU5"/>
    <mergeCell ref="BXR5:BXT5"/>
    <mergeCell ref="BXU5:BXW5"/>
    <mergeCell ref="BXX5:BXZ5"/>
    <mergeCell ref="BYA5:BYC5"/>
    <mergeCell ref="BYD5:BYF5"/>
    <mergeCell ref="BXC5:BXE5"/>
    <mergeCell ref="BXF5:BXH5"/>
    <mergeCell ref="BXI5:BXK5"/>
    <mergeCell ref="BXL5:BXN5"/>
    <mergeCell ref="BXO5:BXQ5"/>
    <mergeCell ref="BWN5:BWP5"/>
    <mergeCell ref="BWQ5:BWS5"/>
    <mergeCell ref="BWT5:BWV5"/>
    <mergeCell ref="BWW5:BWY5"/>
    <mergeCell ref="BWZ5:BXB5"/>
    <mergeCell ref="BVY5:BWA5"/>
    <mergeCell ref="BWB5:BWD5"/>
    <mergeCell ref="BWE5:BWG5"/>
    <mergeCell ref="BWH5:BWJ5"/>
    <mergeCell ref="BWK5:BWM5"/>
    <mergeCell ref="BVJ5:BVL5"/>
    <mergeCell ref="BVM5:BVO5"/>
    <mergeCell ref="BVP5:BVR5"/>
    <mergeCell ref="BVS5:BVU5"/>
    <mergeCell ref="BVV5:BVX5"/>
    <mergeCell ref="BUU5:BUW5"/>
    <mergeCell ref="BUX5:BUZ5"/>
    <mergeCell ref="BVA5:BVC5"/>
    <mergeCell ref="BVD5:BVF5"/>
    <mergeCell ref="BVG5:BVI5"/>
    <mergeCell ref="BUF5:BUH5"/>
    <mergeCell ref="BUI5:BUK5"/>
    <mergeCell ref="BUL5:BUN5"/>
    <mergeCell ref="BUO5:BUQ5"/>
    <mergeCell ref="BUR5:BUT5"/>
    <mergeCell ref="BTQ5:BTS5"/>
    <mergeCell ref="BTT5:BTV5"/>
    <mergeCell ref="BTW5:BTY5"/>
    <mergeCell ref="BTZ5:BUB5"/>
    <mergeCell ref="BUC5:BUE5"/>
    <mergeCell ref="BTB5:BTD5"/>
    <mergeCell ref="BTE5:BTG5"/>
    <mergeCell ref="BTH5:BTJ5"/>
    <mergeCell ref="BTK5:BTM5"/>
    <mergeCell ref="BTN5:BTP5"/>
    <mergeCell ref="BSM5:BSO5"/>
    <mergeCell ref="BSP5:BSR5"/>
    <mergeCell ref="BSS5:BSU5"/>
    <mergeCell ref="BSV5:BSX5"/>
    <mergeCell ref="BSY5:BTA5"/>
    <mergeCell ref="BRX5:BRZ5"/>
    <mergeCell ref="BSA5:BSC5"/>
    <mergeCell ref="BSD5:BSF5"/>
    <mergeCell ref="BSG5:BSI5"/>
    <mergeCell ref="BSJ5:BSL5"/>
    <mergeCell ref="BRI5:BRK5"/>
    <mergeCell ref="BRL5:BRN5"/>
    <mergeCell ref="BRO5:BRQ5"/>
    <mergeCell ref="BRR5:BRT5"/>
    <mergeCell ref="BRU5:BRW5"/>
    <mergeCell ref="BQT5:BQV5"/>
    <mergeCell ref="BQW5:BQY5"/>
    <mergeCell ref="BQZ5:BRB5"/>
    <mergeCell ref="BRC5:BRE5"/>
    <mergeCell ref="BRF5:BRH5"/>
    <mergeCell ref="BQE5:BQG5"/>
    <mergeCell ref="BQH5:BQJ5"/>
    <mergeCell ref="BQK5:BQM5"/>
    <mergeCell ref="BQN5:BQP5"/>
    <mergeCell ref="BQQ5:BQS5"/>
    <mergeCell ref="BPP5:BPR5"/>
    <mergeCell ref="BPS5:BPU5"/>
    <mergeCell ref="BPV5:BPX5"/>
    <mergeCell ref="BPY5:BQA5"/>
    <mergeCell ref="BQB5:BQD5"/>
    <mergeCell ref="BPA5:BPC5"/>
    <mergeCell ref="BPD5:BPF5"/>
    <mergeCell ref="BPG5:BPI5"/>
    <mergeCell ref="BPJ5:BPL5"/>
    <mergeCell ref="BPM5:BPO5"/>
    <mergeCell ref="BOL5:BON5"/>
    <mergeCell ref="BOO5:BOQ5"/>
    <mergeCell ref="BOR5:BOT5"/>
    <mergeCell ref="BOU5:BOW5"/>
    <mergeCell ref="BOX5:BOZ5"/>
    <mergeCell ref="BNW5:BNY5"/>
    <mergeCell ref="BNZ5:BOB5"/>
    <mergeCell ref="BOC5:BOE5"/>
    <mergeCell ref="BOF5:BOH5"/>
    <mergeCell ref="BOI5:BOK5"/>
    <mergeCell ref="BNH5:BNJ5"/>
    <mergeCell ref="BNK5:BNM5"/>
    <mergeCell ref="BNN5:BNP5"/>
    <mergeCell ref="BNQ5:BNS5"/>
    <mergeCell ref="BNT5:BNV5"/>
    <mergeCell ref="BMS5:BMU5"/>
    <mergeCell ref="BMV5:BMX5"/>
    <mergeCell ref="BMY5:BNA5"/>
    <mergeCell ref="BNB5:BND5"/>
    <mergeCell ref="BNE5:BNG5"/>
    <mergeCell ref="BMD5:BMF5"/>
    <mergeCell ref="BMG5:BMI5"/>
    <mergeCell ref="BMJ5:BML5"/>
    <mergeCell ref="BMM5:BMO5"/>
    <mergeCell ref="BMP5:BMR5"/>
    <mergeCell ref="BLO5:BLQ5"/>
    <mergeCell ref="BLR5:BLT5"/>
    <mergeCell ref="BLU5:BLW5"/>
    <mergeCell ref="BLX5:BLZ5"/>
    <mergeCell ref="BMA5:BMC5"/>
    <mergeCell ref="BKZ5:BLB5"/>
    <mergeCell ref="BLC5:BLE5"/>
    <mergeCell ref="BLF5:BLH5"/>
    <mergeCell ref="BLI5:BLK5"/>
    <mergeCell ref="BLL5:BLN5"/>
    <mergeCell ref="BKK5:BKM5"/>
    <mergeCell ref="BKN5:BKP5"/>
    <mergeCell ref="BKQ5:BKS5"/>
    <mergeCell ref="BKT5:BKV5"/>
    <mergeCell ref="BKW5:BKY5"/>
    <mergeCell ref="BJV5:BJX5"/>
    <mergeCell ref="BJY5:BKA5"/>
    <mergeCell ref="BKB5:BKD5"/>
    <mergeCell ref="BKE5:BKG5"/>
    <mergeCell ref="BKH5:BKJ5"/>
    <mergeCell ref="BJG5:BJI5"/>
    <mergeCell ref="BJJ5:BJL5"/>
    <mergeCell ref="BJM5:BJO5"/>
    <mergeCell ref="BJP5:BJR5"/>
    <mergeCell ref="BJS5:BJU5"/>
    <mergeCell ref="BIR5:BIT5"/>
    <mergeCell ref="BIU5:BIW5"/>
    <mergeCell ref="BIX5:BIZ5"/>
    <mergeCell ref="BJA5:BJC5"/>
    <mergeCell ref="BJD5:BJF5"/>
    <mergeCell ref="BIC5:BIE5"/>
    <mergeCell ref="BIF5:BIH5"/>
    <mergeCell ref="BII5:BIK5"/>
    <mergeCell ref="BIL5:BIN5"/>
    <mergeCell ref="BIO5:BIQ5"/>
    <mergeCell ref="BHN5:BHP5"/>
    <mergeCell ref="BHQ5:BHS5"/>
    <mergeCell ref="BHT5:BHV5"/>
    <mergeCell ref="BHW5:BHY5"/>
    <mergeCell ref="BHZ5:BIB5"/>
    <mergeCell ref="BGY5:BHA5"/>
    <mergeCell ref="BHB5:BHD5"/>
    <mergeCell ref="BHE5:BHG5"/>
    <mergeCell ref="BHH5:BHJ5"/>
    <mergeCell ref="BHK5:BHM5"/>
    <mergeCell ref="BGJ5:BGL5"/>
    <mergeCell ref="BGM5:BGO5"/>
    <mergeCell ref="BGP5:BGR5"/>
    <mergeCell ref="BGS5:BGU5"/>
    <mergeCell ref="BGV5:BGX5"/>
    <mergeCell ref="BFU5:BFW5"/>
    <mergeCell ref="BFX5:BFZ5"/>
    <mergeCell ref="BGA5:BGC5"/>
    <mergeCell ref="BGD5:BGF5"/>
    <mergeCell ref="BGG5:BGI5"/>
    <mergeCell ref="BFF5:BFH5"/>
    <mergeCell ref="BFI5:BFK5"/>
    <mergeCell ref="BFL5:BFN5"/>
    <mergeCell ref="BFO5:BFQ5"/>
    <mergeCell ref="BFR5:BFT5"/>
    <mergeCell ref="BEQ5:BES5"/>
    <mergeCell ref="BET5:BEV5"/>
    <mergeCell ref="BEW5:BEY5"/>
    <mergeCell ref="BEZ5:BFB5"/>
    <mergeCell ref="BFC5:BFE5"/>
    <mergeCell ref="BEB5:BED5"/>
    <mergeCell ref="BEE5:BEG5"/>
    <mergeCell ref="BEH5:BEJ5"/>
    <mergeCell ref="BEK5:BEM5"/>
    <mergeCell ref="BEN5:BEP5"/>
    <mergeCell ref="BDM5:BDO5"/>
    <mergeCell ref="BDP5:BDR5"/>
    <mergeCell ref="BDS5:BDU5"/>
    <mergeCell ref="BDV5:BDX5"/>
    <mergeCell ref="BDY5:BEA5"/>
    <mergeCell ref="BCX5:BCZ5"/>
    <mergeCell ref="BDA5:BDC5"/>
    <mergeCell ref="BDD5:BDF5"/>
    <mergeCell ref="BDG5:BDI5"/>
    <mergeCell ref="BDJ5:BDL5"/>
    <mergeCell ref="BCI5:BCK5"/>
    <mergeCell ref="BCL5:BCN5"/>
    <mergeCell ref="BCO5:BCQ5"/>
    <mergeCell ref="BCR5:BCT5"/>
    <mergeCell ref="BCU5:BCW5"/>
    <mergeCell ref="BBT5:BBV5"/>
    <mergeCell ref="BBW5:BBY5"/>
    <mergeCell ref="BBZ5:BCB5"/>
    <mergeCell ref="BCC5:BCE5"/>
    <mergeCell ref="BCF5:BCH5"/>
    <mergeCell ref="BBE5:BBG5"/>
    <mergeCell ref="BBH5:BBJ5"/>
    <mergeCell ref="BBK5:BBM5"/>
    <mergeCell ref="BBN5:BBP5"/>
    <mergeCell ref="BBQ5:BBS5"/>
    <mergeCell ref="BAP5:BAR5"/>
    <mergeCell ref="BAS5:BAU5"/>
    <mergeCell ref="BAV5:BAX5"/>
    <mergeCell ref="BAY5:BBA5"/>
    <mergeCell ref="BBB5:BBD5"/>
    <mergeCell ref="BAA5:BAC5"/>
    <mergeCell ref="BAD5:BAF5"/>
    <mergeCell ref="BAG5:BAI5"/>
    <mergeCell ref="BAJ5:BAL5"/>
    <mergeCell ref="BAM5:BAO5"/>
    <mergeCell ref="AZL5:AZN5"/>
    <mergeCell ref="AZO5:AZQ5"/>
    <mergeCell ref="AZR5:AZT5"/>
    <mergeCell ref="AZU5:AZW5"/>
    <mergeCell ref="AZX5:AZZ5"/>
    <mergeCell ref="AYW5:AYY5"/>
    <mergeCell ref="AYZ5:AZB5"/>
    <mergeCell ref="AZC5:AZE5"/>
    <mergeCell ref="AZF5:AZH5"/>
    <mergeCell ref="AZI5:AZK5"/>
    <mergeCell ref="AYH5:AYJ5"/>
    <mergeCell ref="AYK5:AYM5"/>
    <mergeCell ref="AYN5:AYP5"/>
    <mergeCell ref="AYQ5:AYS5"/>
    <mergeCell ref="AYT5:AYV5"/>
    <mergeCell ref="AXS5:AXU5"/>
    <mergeCell ref="AXV5:AXX5"/>
    <mergeCell ref="AXY5:AYA5"/>
    <mergeCell ref="AYB5:AYD5"/>
    <mergeCell ref="AYE5:AYG5"/>
    <mergeCell ref="AXD5:AXF5"/>
    <mergeCell ref="AXG5:AXI5"/>
    <mergeCell ref="AXJ5:AXL5"/>
    <mergeCell ref="AXM5:AXO5"/>
    <mergeCell ref="AXP5:AXR5"/>
    <mergeCell ref="AWO5:AWQ5"/>
    <mergeCell ref="AWR5:AWT5"/>
    <mergeCell ref="AWU5:AWW5"/>
    <mergeCell ref="AWX5:AWZ5"/>
    <mergeCell ref="AXA5:AXC5"/>
    <mergeCell ref="AVZ5:AWB5"/>
    <mergeCell ref="AWC5:AWE5"/>
    <mergeCell ref="AWF5:AWH5"/>
    <mergeCell ref="AWI5:AWK5"/>
    <mergeCell ref="AWL5:AWN5"/>
    <mergeCell ref="AVK5:AVM5"/>
    <mergeCell ref="AVN5:AVP5"/>
    <mergeCell ref="AVQ5:AVS5"/>
    <mergeCell ref="AVT5:AVV5"/>
    <mergeCell ref="AVW5:AVY5"/>
    <mergeCell ref="AUV5:AUX5"/>
    <mergeCell ref="AUY5:AVA5"/>
    <mergeCell ref="AVB5:AVD5"/>
    <mergeCell ref="AVE5:AVG5"/>
    <mergeCell ref="AVH5:AVJ5"/>
    <mergeCell ref="AUG5:AUI5"/>
    <mergeCell ref="AUJ5:AUL5"/>
    <mergeCell ref="AUM5:AUO5"/>
    <mergeCell ref="AUP5:AUR5"/>
    <mergeCell ref="AUS5:AUU5"/>
    <mergeCell ref="ATR5:ATT5"/>
    <mergeCell ref="ATU5:ATW5"/>
    <mergeCell ref="ATX5:ATZ5"/>
    <mergeCell ref="AUA5:AUC5"/>
    <mergeCell ref="AUD5:AUF5"/>
    <mergeCell ref="ATC5:ATE5"/>
    <mergeCell ref="ATF5:ATH5"/>
    <mergeCell ref="ATI5:ATK5"/>
    <mergeCell ref="ATL5:ATN5"/>
    <mergeCell ref="ATO5:ATQ5"/>
    <mergeCell ref="ASN5:ASP5"/>
    <mergeCell ref="ASQ5:ASS5"/>
    <mergeCell ref="AST5:ASV5"/>
    <mergeCell ref="ASW5:ASY5"/>
    <mergeCell ref="ASZ5:ATB5"/>
    <mergeCell ref="ARY5:ASA5"/>
    <mergeCell ref="ASB5:ASD5"/>
    <mergeCell ref="ASE5:ASG5"/>
    <mergeCell ref="ASH5:ASJ5"/>
    <mergeCell ref="ASK5:ASM5"/>
    <mergeCell ref="ARJ5:ARL5"/>
    <mergeCell ref="ARM5:ARO5"/>
    <mergeCell ref="ARP5:ARR5"/>
    <mergeCell ref="ARS5:ARU5"/>
    <mergeCell ref="ARV5:ARX5"/>
    <mergeCell ref="AQU5:AQW5"/>
    <mergeCell ref="AQX5:AQZ5"/>
    <mergeCell ref="ARA5:ARC5"/>
    <mergeCell ref="ARD5:ARF5"/>
    <mergeCell ref="ARG5:ARI5"/>
    <mergeCell ref="AQF5:AQH5"/>
    <mergeCell ref="AQI5:AQK5"/>
    <mergeCell ref="AQL5:AQN5"/>
    <mergeCell ref="AQO5:AQQ5"/>
    <mergeCell ref="AQR5:AQT5"/>
    <mergeCell ref="APQ5:APS5"/>
    <mergeCell ref="APT5:APV5"/>
    <mergeCell ref="APW5:APY5"/>
    <mergeCell ref="APZ5:AQB5"/>
    <mergeCell ref="AQC5:AQE5"/>
    <mergeCell ref="APB5:APD5"/>
    <mergeCell ref="APE5:APG5"/>
    <mergeCell ref="APH5:APJ5"/>
    <mergeCell ref="APK5:APM5"/>
    <mergeCell ref="APN5:APP5"/>
    <mergeCell ref="AOM5:AOO5"/>
    <mergeCell ref="AOP5:AOR5"/>
    <mergeCell ref="AOS5:AOU5"/>
    <mergeCell ref="AOV5:AOX5"/>
    <mergeCell ref="AOY5:APA5"/>
    <mergeCell ref="ANX5:ANZ5"/>
    <mergeCell ref="AOA5:AOC5"/>
    <mergeCell ref="AOD5:AOF5"/>
    <mergeCell ref="AOG5:AOI5"/>
    <mergeCell ref="AOJ5:AOL5"/>
    <mergeCell ref="ANI5:ANK5"/>
    <mergeCell ref="ANL5:ANN5"/>
    <mergeCell ref="ANO5:ANQ5"/>
    <mergeCell ref="ANR5:ANT5"/>
    <mergeCell ref="ANU5:ANW5"/>
    <mergeCell ref="AMT5:AMV5"/>
    <mergeCell ref="AMW5:AMY5"/>
    <mergeCell ref="AMZ5:ANB5"/>
    <mergeCell ref="ANC5:ANE5"/>
    <mergeCell ref="ANF5:ANH5"/>
    <mergeCell ref="AME5:AMG5"/>
    <mergeCell ref="AMH5:AMJ5"/>
    <mergeCell ref="AMK5:AMM5"/>
    <mergeCell ref="AMN5:AMP5"/>
    <mergeCell ref="AMQ5:AMS5"/>
    <mergeCell ref="ALP5:ALR5"/>
    <mergeCell ref="ALS5:ALU5"/>
    <mergeCell ref="ALV5:ALX5"/>
    <mergeCell ref="ALY5:AMA5"/>
    <mergeCell ref="AMB5:AMD5"/>
    <mergeCell ref="ALA5:ALC5"/>
    <mergeCell ref="ALD5:ALF5"/>
    <mergeCell ref="ALG5:ALI5"/>
    <mergeCell ref="ALJ5:ALL5"/>
    <mergeCell ref="ALM5:ALO5"/>
    <mergeCell ref="AKL5:AKN5"/>
    <mergeCell ref="AKO5:AKQ5"/>
    <mergeCell ref="AKR5:AKT5"/>
    <mergeCell ref="AKU5:AKW5"/>
    <mergeCell ref="AKX5:AKZ5"/>
    <mergeCell ref="AJW5:AJY5"/>
    <mergeCell ref="AJZ5:AKB5"/>
    <mergeCell ref="AKC5:AKE5"/>
    <mergeCell ref="AKF5:AKH5"/>
    <mergeCell ref="AKI5:AKK5"/>
    <mergeCell ref="AJH5:AJJ5"/>
    <mergeCell ref="AJK5:AJM5"/>
    <mergeCell ref="AJN5:AJP5"/>
    <mergeCell ref="AJQ5:AJS5"/>
    <mergeCell ref="AJT5:AJV5"/>
    <mergeCell ref="AIS5:AIU5"/>
    <mergeCell ref="AIV5:AIX5"/>
    <mergeCell ref="AIY5:AJA5"/>
    <mergeCell ref="AJB5:AJD5"/>
    <mergeCell ref="AJE5:AJG5"/>
    <mergeCell ref="AID5:AIF5"/>
    <mergeCell ref="AIG5:AII5"/>
    <mergeCell ref="AIJ5:AIL5"/>
    <mergeCell ref="AIM5:AIO5"/>
    <mergeCell ref="AIP5:AIR5"/>
    <mergeCell ref="AHO5:AHQ5"/>
    <mergeCell ref="AHR5:AHT5"/>
    <mergeCell ref="AHU5:AHW5"/>
    <mergeCell ref="AHX5:AHZ5"/>
    <mergeCell ref="AIA5:AIC5"/>
    <mergeCell ref="AGZ5:AHB5"/>
    <mergeCell ref="AHC5:AHE5"/>
    <mergeCell ref="AHF5:AHH5"/>
    <mergeCell ref="AHI5:AHK5"/>
    <mergeCell ref="AHL5:AHN5"/>
    <mergeCell ref="AGK5:AGM5"/>
    <mergeCell ref="AGN5:AGP5"/>
    <mergeCell ref="AGQ5:AGS5"/>
    <mergeCell ref="AGT5:AGV5"/>
    <mergeCell ref="AGW5:AGY5"/>
    <mergeCell ref="AFV5:AFX5"/>
    <mergeCell ref="AFY5:AGA5"/>
    <mergeCell ref="AGB5:AGD5"/>
    <mergeCell ref="AGE5:AGG5"/>
    <mergeCell ref="AGH5:AGJ5"/>
    <mergeCell ref="AFG5:AFI5"/>
    <mergeCell ref="AFJ5:AFL5"/>
    <mergeCell ref="AFM5:AFO5"/>
    <mergeCell ref="AFP5:AFR5"/>
    <mergeCell ref="AFS5:AFU5"/>
    <mergeCell ref="AER5:AET5"/>
    <mergeCell ref="AEU5:AEW5"/>
    <mergeCell ref="AEX5:AEZ5"/>
    <mergeCell ref="AFA5:AFC5"/>
    <mergeCell ref="AFD5:AFF5"/>
    <mergeCell ref="AEC5:AEE5"/>
    <mergeCell ref="AEF5:AEH5"/>
    <mergeCell ref="AEI5:AEK5"/>
    <mergeCell ref="AEL5:AEN5"/>
    <mergeCell ref="AEO5:AEQ5"/>
    <mergeCell ref="ADN5:ADP5"/>
    <mergeCell ref="ADQ5:ADS5"/>
    <mergeCell ref="ADT5:ADV5"/>
    <mergeCell ref="ADW5:ADY5"/>
    <mergeCell ref="ADZ5:AEB5"/>
    <mergeCell ref="ACY5:ADA5"/>
    <mergeCell ref="ADB5:ADD5"/>
    <mergeCell ref="ADE5:ADG5"/>
    <mergeCell ref="ADH5:ADJ5"/>
    <mergeCell ref="ADK5:ADM5"/>
    <mergeCell ref="ACJ5:ACL5"/>
    <mergeCell ref="ACM5:ACO5"/>
    <mergeCell ref="ACP5:ACR5"/>
    <mergeCell ref="ACS5:ACU5"/>
    <mergeCell ref="ACV5:ACX5"/>
    <mergeCell ref="ABU5:ABW5"/>
    <mergeCell ref="ABX5:ABZ5"/>
    <mergeCell ref="ACA5:ACC5"/>
    <mergeCell ref="ACD5:ACF5"/>
    <mergeCell ref="ACG5:ACI5"/>
    <mergeCell ref="ABF5:ABH5"/>
    <mergeCell ref="ABI5:ABK5"/>
    <mergeCell ref="ABL5:ABN5"/>
    <mergeCell ref="ABO5:ABQ5"/>
    <mergeCell ref="ABR5:ABT5"/>
    <mergeCell ref="AAQ5:AAS5"/>
    <mergeCell ref="AAT5:AAV5"/>
    <mergeCell ref="AAW5:AAY5"/>
    <mergeCell ref="AAZ5:ABB5"/>
    <mergeCell ref="ABC5:ABE5"/>
    <mergeCell ref="AAB5:AAD5"/>
    <mergeCell ref="AAE5:AAG5"/>
    <mergeCell ref="AAH5:AAJ5"/>
    <mergeCell ref="AAK5:AAM5"/>
    <mergeCell ref="AAN5:AAP5"/>
    <mergeCell ref="ZM5:ZO5"/>
    <mergeCell ref="ZP5:ZR5"/>
    <mergeCell ref="ZS5:ZU5"/>
    <mergeCell ref="ZV5:ZX5"/>
    <mergeCell ref="ZY5:AAA5"/>
    <mergeCell ref="YX5:YZ5"/>
    <mergeCell ref="ZA5:ZC5"/>
    <mergeCell ref="ZD5:ZF5"/>
    <mergeCell ref="ZG5:ZI5"/>
    <mergeCell ref="ZJ5:ZL5"/>
    <mergeCell ref="YI5:YK5"/>
    <mergeCell ref="YL5:YN5"/>
    <mergeCell ref="YO5:YQ5"/>
    <mergeCell ref="YR5:YT5"/>
    <mergeCell ref="YU5:YW5"/>
    <mergeCell ref="XT5:XV5"/>
    <mergeCell ref="XW5:XY5"/>
    <mergeCell ref="XZ5:YB5"/>
    <mergeCell ref="YC5:YE5"/>
    <mergeCell ref="YF5:YH5"/>
    <mergeCell ref="XE5:XG5"/>
    <mergeCell ref="XH5:XJ5"/>
    <mergeCell ref="XK5:XM5"/>
    <mergeCell ref="XN5:XP5"/>
    <mergeCell ref="XQ5:XS5"/>
    <mergeCell ref="WP5:WR5"/>
    <mergeCell ref="WS5:WU5"/>
    <mergeCell ref="WV5:WX5"/>
    <mergeCell ref="WY5:XA5"/>
    <mergeCell ref="XB5:XD5"/>
    <mergeCell ref="WA5:WC5"/>
    <mergeCell ref="WD5:WF5"/>
    <mergeCell ref="WG5:WI5"/>
    <mergeCell ref="WJ5:WL5"/>
    <mergeCell ref="WM5:WO5"/>
    <mergeCell ref="VL5:VN5"/>
    <mergeCell ref="VO5:VQ5"/>
    <mergeCell ref="VR5:VT5"/>
    <mergeCell ref="VU5:VW5"/>
    <mergeCell ref="VX5:VZ5"/>
    <mergeCell ref="UW5:UY5"/>
    <mergeCell ref="UZ5:VB5"/>
    <mergeCell ref="VC5:VE5"/>
    <mergeCell ref="VF5:VH5"/>
    <mergeCell ref="VI5:VK5"/>
    <mergeCell ref="UH5:UJ5"/>
    <mergeCell ref="UK5:UM5"/>
    <mergeCell ref="UN5:UP5"/>
    <mergeCell ref="UQ5:US5"/>
    <mergeCell ref="UT5:UV5"/>
    <mergeCell ref="TS5:TU5"/>
    <mergeCell ref="TV5:TX5"/>
    <mergeCell ref="TY5:UA5"/>
    <mergeCell ref="UB5:UD5"/>
    <mergeCell ref="UE5:UG5"/>
    <mergeCell ref="TD5:TF5"/>
    <mergeCell ref="TG5:TI5"/>
    <mergeCell ref="TJ5:TL5"/>
    <mergeCell ref="TM5:TO5"/>
    <mergeCell ref="TP5:TR5"/>
    <mergeCell ref="SO5:SQ5"/>
    <mergeCell ref="SR5:ST5"/>
    <mergeCell ref="SU5:SW5"/>
    <mergeCell ref="SX5:SZ5"/>
    <mergeCell ref="TA5:TC5"/>
    <mergeCell ref="RZ5:SB5"/>
    <mergeCell ref="SC5:SE5"/>
    <mergeCell ref="SF5:SH5"/>
    <mergeCell ref="SI5:SK5"/>
    <mergeCell ref="SL5:SN5"/>
    <mergeCell ref="RK5:RM5"/>
    <mergeCell ref="RN5:RP5"/>
    <mergeCell ref="RQ5:RS5"/>
    <mergeCell ref="RT5:RV5"/>
    <mergeCell ref="RW5:RY5"/>
    <mergeCell ref="QV5:QX5"/>
    <mergeCell ref="QY5:RA5"/>
    <mergeCell ref="RB5:RD5"/>
    <mergeCell ref="RE5:RG5"/>
    <mergeCell ref="RH5:RJ5"/>
    <mergeCell ref="QG5:QI5"/>
    <mergeCell ref="QJ5:QL5"/>
    <mergeCell ref="QM5:QO5"/>
    <mergeCell ref="QP5:QR5"/>
    <mergeCell ref="QS5:QU5"/>
    <mergeCell ref="PR5:PT5"/>
    <mergeCell ref="PU5:PW5"/>
    <mergeCell ref="PX5:PZ5"/>
    <mergeCell ref="QA5:QC5"/>
    <mergeCell ref="QD5:QF5"/>
    <mergeCell ref="PC5:PE5"/>
    <mergeCell ref="PF5:PH5"/>
    <mergeCell ref="PI5:PK5"/>
    <mergeCell ref="PL5:PN5"/>
    <mergeCell ref="PO5:PQ5"/>
    <mergeCell ref="ON5:OP5"/>
    <mergeCell ref="OQ5:OS5"/>
    <mergeCell ref="OT5:OV5"/>
    <mergeCell ref="OW5:OY5"/>
    <mergeCell ref="OZ5:PB5"/>
    <mergeCell ref="NY5:OA5"/>
    <mergeCell ref="OB5:OD5"/>
    <mergeCell ref="OE5:OG5"/>
    <mergeCell ref="OH5:OJ5"/>
    <mergeCell ref="OK5:OM5"/>
    <mergeCell ref="NJ5:NL5"/>
    <mergeCell ref="NM5:NO5"/>
    <mergeCell ref="NP5:NR5"/>
    <mergeCell ref="NS5:NU5"/>
    <mergeCell ref="NV5:NX5"/>
    <mergeCell ref="MU5:MW5"/>
    <mergeCell ref="MX5:MZ5"/>
    <mergeCell ref="NA5:NC5"/>
    <mergeCell ref="ND5:NF5"/>
    <mergeCell ref="NG5:NI5"/>
    <mergeCell ref="MF5:MH5"/>
    <mergeCell ref="MI5:MK5"/>
    <mergeCell ref="ML5:MN5"/>
    <mergeCell ref="MO5:MQ5"/>
    <mergeCell ref="MR5:MT5"/>
    <mergeCell ref="LQ5:LS5"/>
    <mergeCell ref="LT5:LV5"/>
    <mergeCell ref="LW5:LY5"/>
    <mergeCell ref="LZ5:MB5"/>
    <mergeCell ref="MC5:ME5"/>
    <mergeCell ref="LB5:LD5"/>
    <mergeCell ref="LE5:LG5"/>
    <mergeCell ref="LH5:LJ5"/>
    <mergeCell ref="LK5:LM5"/>
    <mergeCell ref="LN5:LP5"/>
    <mergeCell ref="KM5:KO5"/>
    <mergeCell ref="KP5:KR5"/>
    <mergeCell ref="KS5:KU5"/>
    <mergeCell ref="KV5:KX5"/>
    <mergeCell ref="KY5:LA5"/>
    <mergeCell ref="JX5:JZ5"/>
    <mergeCell ref="KA5:KC5"/>
    <mergeCell ref="KD5:KF5"/>
    <mergeCell ref="KG5:KI5"/>
    <mergeCell ref="KJ5:KL5"/>
    <mergeCell ref="JI5:JK5"/>
    <mergeCell ref="JL5:JN5"/>
    <mergeCell ref="JO5:JQ5"/>
    <mergeCell ref="JR5:JT5"/>
    <mergeCell ref="JU5:JW5"/>
    <mergeCell ref="IT5:IV5"/>
    <mergeCell ref="IW5:IY5"/>
    <mergeCell ref="IZ5:JB5"/>
    <mergeCell ref="JC5:JE5"/>
    <mergeCell ref="JF5:JH5"/>
    <mergeCell ref="IE5:IG5"/>
    <mergeCell ref="IH5:IJ5"/>
    <mergeCell ref="IK5:IM5"/>
    <mergeCell ref="IN5:IP5"/>
    <mergeCell ref="IQ5:IS5"/>
    <mergeCell ref="HP5:HR5"/>
    <mergeCell ref="HS5:HU5"/>
    <mergeCell ref="HV5:HX5"/>
    <mergeCell ref="HY5:IA5"/>
    <mergeCell ref="IB5:ID5"/>
    <mergeCell ref="BV5:BX5"/>
    <mergeCell ref="BY5:CA5"/>
    <mergeCell ref="CB5:CD5"/>
    <mergeCell ref="HA5:HC5"/>
    <mergeCell ref="HD5:HF5"/>
    <mergeCell ref="HG5:HI5"/>
    <mergeCell ref="HJ5:HL5"/>
    <mergeCell ref="HM5:HO5"/>
    <mergeCell ref="GL5:GN5"/>
    <mergeCell ref="GO5:GQ5"/>
    <mergeCell ref="GR5:GT5"/>
    <mergeCell ref="GU5:GW5"/>
    <mergeCell ref="GX5:GZ5"/>
    <mergeCell ref="FW5:FY5"/>
    <mergeCell ref="FZ5:GB5"/>
    <mergeCell ref="GC5:GE5"/>
    <mergeCell ref="GF5:GH5"/>
    <mergeCell ref="GI5:GK5"/>
    <mergeCell ref="FH5:FJ5"/>
    <mergeCell ref="FK5:FM5"/>
    <mergeCell ref="FN5:FP5"/>
    <mergeCell ref="FQ5:FS5"/>
    <mergeCell ref="FT5:FV5"/>
    <mergeCell ref="ES5:EU5"/>
    <mergeCell ref="EV5:EX5"/>
    <mergeCell ref="EY5:FA5"/>
    <mergeCell ref="FB5:FD5"/>
    <mergeCell ref="FE5:FG5"/>
    <mergeCell ref="ED5:EF5"/>
    <mergeCell ref="EG5:EI5"/>
    <mergeCell ref="EJ5:EL5"/>
    <mergeCell ref="EM5:EO5"/>
    <mergeCell ref="EP5:ER5"/>
    <mergeCell ref="DO5:DQ5"/>
    <mergeCell ref="DR5:DT5"/>
    <mergeCell ref="DU5:DW5"/>
    <mergeCell ref="DX5:DZ5"/>
    <mergeCell ref="EA5:EC5"/>
    <mergeCell ref="CZ5:DB5"/>
    <mergeCell ref="DC5:DE5"/>
    <mergeCell ref="DF5:DH5"/>
    <mergeCell ref="DI5:DK5"/>
    <mergeCell ref="DL5:DN5"/>
    <mergeCell ref="CE5:CG5"/>
    <mergeCell ref="CH5:CJ5"/>
    <mergeCell ref="CK5:CM5"/>
    <mergeCell ref="CN5:CP5"/>
    <mergeCell ref="CQ5:CS5"/>
    <mergeCell ref="CT5:CV5"/>
    <mergeCell ref="CW5:CY5"/>
    <mergeCell ref="D3:E3"/>
    <mergeCell ref="B5:D5"/>
    <mergeCell ref="E5:G5"/>
    <mergeCell ref="H5:J5"/>
    <mergeCell ref="K5:M5"/>
    <mergeCell ref="BG5:BI5"/>
    <mergeCell ref="BJ5:BL5"/>
    <mergeCell ref="BM5:BO5"/>
    <mergeCell ref="BP5:BR5"/>
    <mergeCell ref="BS5:BU5"/>
    <mergeCell ref="AR5:AT5"/>
    <mergeCell ref="AU5:AW5"/>
    <mergeCell ref="AX5:AZ5"/>
    <mergeCell ref="BA5:BC5"/>
    <mergeCell ref="BD5:BF5"/>
    <mergeCell ref="AC5:AE5"/>
    <mergeCell ref="AF5:AH5"/>
    <mergeCell ref="AI5:AK5"/>
    <mergeCell ref="AL5:AN5"/>
    <mergeCell ref="AO5:AQ5"/>
    <mergeCell ref="N5:P5"/>
    <mergeCell ref="Q5:S5"/>
    <mergeCell ref="T5:V5"/>
    <mergeCell ref="W5:Y5"/>
    <mergeCell ref="Z5:AB5"/>
  </mergeCells>
  <pageMargins left="0.45" right="0.45" top="0.5" bottom="0.5" header="0.3" footer="0.3"/>
  <pageSetup scale="89" fitToHeight="0" orientation="portrait" r:id="rId3"/>
  <headerFooter>
    <oddFooter>&amp;RPg &amp;P of &amp;N</oddFooter>
  </headerFooter>
  <cellWatches>
    <cellWatch r="D9"/>
    <cellWatch r="D10"/>
    <cellWatch r="D11"/>
    <cellWatch r="D12"/>
    <cellWatch r="D13"/>
    <cellWatch r="D15"/>
    <cellWatch r="D16"/>
    <cellWatch r="D17"/>
    <cellWatch r="D18"/>
    <cellWatch r="D19"/>
    <cellWatch r="D20"/>
  </cellWatch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253"/>
  <sheetViews>
    <sheetView showGridLines="0" topLeftCell="B1" zoomScale="143" zoomScaleNormal="143" zoomScaleSheetLayoutView="100" workbookViewId="0">
      <pane ySplit="2" topLeftCell="A3" activePane="bottomLeft" state="frozen"/>
      <selection activeCell="B1" sqref="B1"/>
      <selection pane="bottomLeft" activeCell="C2" sqref="C2"/>
    </sheetView>
  </sheetViews>
  <sheetFormatPr defaultColWidth="0" defaultRowHeight="14.25" zeroHeight="1" x14ac:dyDescent="0.2"/>
  <cols>
    <col min="1" max="1" width="2.28515625" style="5" hidden="1" customWidth="1"/>
    <col min="2" max="2" width="7.140625" style="45" customWidth="1"/>
    <col min="3" max="3" width="86.42578125" style="13" customWidth="1"/>
    <col min="4" max="4" width="2.28515625" style="7" customWidth="1"/>
    <col min="5" max="5" width="18.28515625" style="4" customWidth="1"/>
    <col min="6" max="6" width="13.42578125" style="48" hidden="1" customWidth="1"/>
    <col min="7" max="9" width="13.42578125" style="27" hidden="1" customWidth="1"/>
    <col min="10" max="10" width="13.42578125" style="173" hidden="1" customWidth="1"/>
    <col min="11" max="11" width="20.28515625" style="173" hidden="1" customWidth="1"/>
    <col min="12" max="12" width="21" style="6" hidden="1" customWidth="1"/>
    <col min="13" max="13" width="0" style="10" hidden="1" customWidth="1"/>
    <col min="14" max="21" width="0" style="5" hidden="1" customWidth="1"/>
    <col min="22" max="16384" width="13.42578125" style="5" hidden="1"/>
  </cols>
  <sheetData>
    <row r="1" spans="2:21" ht="59.25" customHeight="1" x14ac:dyDescent="0.45">
      <c r="B1" s="43" t="s">
        <v>0</v>
      </c>
      <c r="C1" s="8"/>
      <c r="D1" s="3"/>
      <c r="G1" s="29" t="s">
        <v>1</v>
      </c>
      <c r="H1" s="29" t="s">
        <v>2</v>
      </c>
      <c r="I1" s="29" t="s">
        <v>3</v>
      </c>
      <c r="J1" s="29" t="s">
        <v>703</v>
      </c>
      <c r="K1" s="29" t="s">
        <v>701</v>
      </c>
      <c r="L1" s="159" t="s">
        <v>702</v>
      </c>
    </row>
    <row r="2" spans="2:21" ht="15.75" customHeight="1" x14ac:dyDescent="0.35">
      <c r="B2" s="148" t="s">
        <v>4</v>
      </c>
      <c r="C2" s="71" t="s">
        <v>689</v>
      </c>
      <c r="D2" s="9"/>
      <c r="I2" s="26"/>
      <c r="J2" s="163"/>
      <c r="K2" s="163"/>
    </row>
    <row r="3" spans="2:21" ht="15.75" customHeight="1" x14ac:dyDescent="0.35">
      <c r="B3" s="44"/>
      <c r="C3" s="147"/>
      <c r="D3" s="9"/>
      <c r="I3" s="26"/>
      <c r="J3" s="163"/>
      <c r="K3" s="163"/>
    </row>
    <row r="4" spans="2:21" ht="27" customHeight="1" x14ac:dyDescent="0.35">
      <c r="B4" s="183" t="s">
        <v>683</v>
      </c>
      <c r="C4" s="184"/>
      <c r="D4" s="9"/>
      <c r="E4" s="72" t="s">
        <v>5</v>
      </c>
      <c r="F4" s="77"/>
      <c r="I4" s="26"/>
      <c r="J4" s="163"/>
      <c r="K4" s="163"/>
      <c r="O4" s="112" t="str">
        <f>IF(OR(E5 ="no",E6 ="no",E8 = "no",E9 ="no", E52 = "No", E53 = "No", E62 = "No", E71 = "No", E72 = "No", E91 = "No", E121 = "No", E134 = "No", E208 = "No",E231&gt;40%),O9,IF(OR(E7="no",E24="No",E39="No",E41="No",E52="No",E63="No",E83="No", E111="No", E132="No", E133="No", E231&gt;25%),O8,O7))</f>
        <v>High</v>
      </c>
    </row>
    <row r="5" spans="2:21" ht="27" customHeight="1" x14ac:dyDescent="0.35">
      <c r="C5" s="13" t="s">
        <v>544</v>
      </c>
      <c r="D5" s="9"/>
      <c r="E5" s="150"/>
      <c r="F5" s="77"/>
      <c r="G5" s="27">
        <f>IF(E5="yes",I5,0)</f>
        <v>0</v>
      </c>
      <c r="I5" s="26"/>
      <c r="J5" s="163"/>
      <c r="K5" s="163"/>
      <c r="M5" s="10" t="s">
        <v>559</v>
      </c>
    </row>
    <row r="6" spans="2:21" ht="27" customHeight="1" x14ac:dyDescent="0.35">
      <c r="C6" s="13" t="s">
        <v>545</v>
      </c>
      <c r="D6" s="9"/>
      <c r="E6" s="150"/>
      <c r="F6" s="77"/>
      <c r="G6" s="27">
        <f>IF(E6="yes",I6,0)</f>
        <v>0</v>
      </c>
      <c r="H6" s="95"/>
      <c r="I6" s="26"/>
      <c r="J6" s="163"/>
      <c r="K6" s="163"/>
      <c r="M6" s="10" t="s">
        <v>559</v>
      </c>
    </row>
    <row r="7" spans="2:21" ht="27" customHeight="1" x14ac:dyDescent="0.35">
      <c r="C7" s="13" t="s">
        <v>546</v>
      </c>
      <c r="D7" s="9"/>
      <c r="E7" s="150"/>
      <c r="F7" s="77"/>
      <c r="G7" s="27">
        <f t="shared" ref="G7:G9" si="0">IF(E7="yes",I7,0)</f>
        <v>0</v>
      </c>
      <c r="I7" s="26"/>
      <c r="J7" s="163"/>
      <c r="K7" s="163"/>
      <c r="M7" s="10" t="s">
        <v>556</v>
      </c>
      <c r="O7" s="5" t="s">
        <v>12</v>
      </c>
    </row>
    <row r="8" spans="2:21" ht="27" customHeight="1" x14ac:dyDescent="0.35">
      <c r="C8" s="13" t="s">
        <v>547</v>
      </c>
      <c r="D8" s="9"/>
      <c r="E8" s="150"/>
      <c r="F8" s="77"/>
      <c r="G8" s="27">
        <f t="shared" si="0"/>
        <v>0</v>
      </c>
      <c r="I8" s="26"/>
      <c r="J8" s="163"/>
      <c r="K8" s="163"/>
      <c r="M8" s="10" t="s">
        <v>559</v>
      </c>
      <c r="O8" s="5" t="s">
        <v>581</v>
      </c>
    </row>
    <row r="9" spans="2:21" ht="27" customHeight="1" x14ac:dyDescent="0.35">
      <c r="C9" s="13" t="s">
        <v>548</v>
      </c>
      <c r="D9" s="9"/>
      <c r="E9" s="150"/>
      <c r="F9" s="77"/>
      <c r="G9" s="27">
        <f t="shared" si="0"/>
        <v>0</v>
      </c>
      <c r="I9" s="26"/>
      <c r="J9" s="163"/>
      <c r="K9" s="163"/>
      <c r="M9" s="10" t="s">
        <v>559</v>
      </c>
      <c r="O9" s="5" t="s">
        <v>37</v>
      </c>
    </row>
    <row r="10" spans="2:21" ht="27" customHeight="1" thickBot="1" x14ac:dyDescent="0.4">
      <c r="D10" s="9"/>
      <c r="E10" s="72"/>
      <c r="F10" s="77"/>
      <c r="H10" s="157"/>
      <c r="I10" s="158"/>
      <c r="J10" s="158"/>
      <c r="K10" s="158"/>
      <c r="U10" s="26">
        <f>IF(G5="yes",25,0)+IF(G6="Yes",25,0)+IF(G7="yes",25,0)+IF(G8="yes",25,0)+IF(G9="yes",25,0)</f>
        <v>0</v>
      </c>
    </row>
    <row r="11" spans="2:21" ht="30" customHeight="1" x14ac:dyDescent="0.25">
      <c r="B11" s="52" t="s">
        <v>6</v>
      </c>
      <c r="C11" s="53"/>
      <c r="D11" s="54"/>
      <c r="G11" s="73"/>
      <c r="I11" s="31"/>
      <c r="J11" s="164"/>
      <c r="K11" s="164"/>
    </row>
    <row r="12" spans="2:21" ht="38.25" customHeight="1" x14ac:dyDescent="0.2">
      <c r="B12" s="46">
        <v>1.1000000000000001</v>
      </c>
      <c r="C12" s="47" t="s">
        <v>540</v>
      </c>
      <c r="D12" s="55"/>
      <c r="E12" s="151"/>
      <c r="F12" s="49"/>
      <c r="G12" s="74">
        <f>IF(E12="Yes",0,IF(E12="N/A",0,I12))</f>
        <v>5</v>
      </c>
      <c r="I12" s="30">
        <v>5</v>
      </c>
      <c r="J12" s="165">
        <f>$I12*VLOOKUP($H$18,$C$247:$E$249,3,FALSE)/$I$18</f>
        <v>0.41666666666666669</v>
      </c>
      <c r="K12" s="166">
        <f>$I12*VLOOKUP($H$18,$C$247:$E$249,3,FALSE)/$I$228</f>
        <v>1.9577133907595929E-3</v>
      </c>
      <c r="L12" s="6" t="s">
        <v>7</v>
      </c>
    </row>
    <row r="13" spans="2:21" ht="51.75" customHeight="1" x14ac:dyDescent="0.2">
      <c r="B13" s="46">
        <v>1.2</v>
      </c>
      <c r="C13" s="47" t="s">
        <v>519</v>
      </c>
      <c r="D13" s="55"/>
      <c r="E13" s="151"/>
      <c r="F13" s="49"/>
      <c r="G13" s="74">
        <f>IF(E13="Yes",0,IF(E13="N/A",0,I13))</f>
        <v>3</v>
      </c>
      <c r="I13" s="30">
        <v>3</v>
      </c>
      <c r="J13" s="165">
        <f t="shared" ref="J13:J15" si="1">$I13*VLOOKUP($H$18,$C$247:$E$249,3,FALSE)/$I$18</f>
        <v>0.25</v>
      </c>
      <c r="K13" s="166">
        <f t="shared" ref="K13:K15" si="2">$I13*VLOOKUP($H$18,$C$247:$E$249,3,FALSE)/$I$228</f>
        <v>1.1746280344557558E-3</v>
      </c>
      <c r="L13" s="6" t="s">
        <v>8</v>
      </c>
    </row>
    <row r="14" spans="2:21" ht="28.5" customHeight="1" x14ac:dyDescent="0.2">
      <c r="B14" s="46">
        <v>1.3</v>
      </c>
      <c r="C14" s="47" t="s">
        <v>593</v>
      </c>
      <c r="D14" s="55"/>
      <c r="E14" s="151"/>
      <c r="F14" s="49"/>
      <c r="G14" s="74">
        <f>IF(E14="Yes",0,IF(E14="N/A",0,I14))</f>
        <v>3</v>
      </c>
      <c r="I14" s="30">
        <v>3</v>
      </c>
      <c r="J14" s="165">
        <f t="shared" si="1"/>
        <v>0.25</v>
      </c>
      <c r="K14" s="166">
        <f t="shared" si="2"/>
        <v>1.1746280344557558E-3</v>
      </c>
      <c r="L14" s="6" t="s">
        <v>9</v>
      </c>
    </row>
    <row r="15" spans="2:21" ht="28.5" customHeight="1" x14ac:dyDescent="0.2">
      <c r="B15" s="46">
        <v>1.4</v>
      </c>
      <c r="C15" s="47" t="s">
        <v>520</v>
      </c>
      <c r="D15" s="55"/>
      <c r="E15" s="151"/>
      <c r="F15" s="49"/>
      <c r="G15" s="74">
        <f>IF(E15="Yes",0,IF(E15="N/A",0,I15))</f>
        <v>1</v>
      </c>
      <c r="I15" s="30">
        <v>1</v>
      </c>
      <c r="J15" s="165">
        <f t="shared" si="1"/>
        <v>8.3333333333333329E-2</v>
      </c>
      <c r="K15" s="166">
        <f t="shared" si="2"/>
        <v>3.9154267815191856E-4</v>
      </c>
      <c r="L15" s="6" t="s">
        <v>8</v>
      </c>
    </row>
    <row r="16" spans="2:21" ht="14.1" customHeight="1" x14ac:dyDescent="0.2">
      <c r="B16" s="68" t="s">
        <v>10</v>
      </c>
      <c r="C16" s="69"/>
      <c r="D16" s="70"/>
      <c r="E16" s="59"/>
      <c r="F16" s="50"/>
      <c r="G16" s="75"/>
      <c r="I16" s="32"/>
      <c r="J16" s="163"/>
      <c r="K16" s="166"/>
    </row>
    <row r="17" spans="2:13" ht="14.1" customHeight="1" x14ac:dyDescent="0.2">
      <c r="B17" s="56"/>
      <c r="C17" s="152"/>
      <c r="D17" s="58"/>
      <c r="E17" s="59"/>
      <c r="F17" s="50"/>
      <c r="G17" s="75"/>
      <c r="I17" s="32"/>
      <c r="J17" s="167"/>
      <c r="K17" s="168"/>
    </row>
    <row r="18" spans="2:13" ht="14.1" customHeight="1" thickBot="1" x14ac:dyDescent="0.3">
      <c r="B18" s="56" t="s">
        <v>11</v>
      </c>
      <c r="C18" s="57"/>
      <c r="D18" s="58"/>
      <c r="E18" s="59"/>
      <c r="F18" s="50"/>
      <c r="G18" s="78">
        <f>SUM(G11:G15)*VLOOKUP($H18,$C$247:$E$249,3,FALSE)</f>
        <v>12</v>
      </c>
      <c r="H18" s="80" t="s">
        <v>12</v>
      </c>
      <c r="I18" s="79">
        <f>SUM(I11:I15)*VLOOKUP($H18,$C$247:$E$249,3,FALSE)</f>
        <v>12</v>
      </c>
      <c r="J18" s="162">
        <f>SUM(J12:J15)</f>
        <v>1</v>
      </c>
      <c r="K18" s="160">
        <f>SUM(K12:K15)</f>
        <v>4.6985121378230223E-3</v>
      </c>
    </row>
    <row r="19" spans="2:13" ht="30" customHeight="1" thickBot="1" x14ac:dyDescent="0.3">
      <c r="B19" s="52" t="s">
        <v>13</v>
      </c>
      <c r="C19" s="53"/>
      <c r="D19" s="54"/>
      <c r="E19" s="59"/>
      <c r="F19" s="50"/>
      <c r="G19" s="75"/>
      <c r="I19" s="32" t="s">
        <v>11</v>
      </c>
      <c r="J19" s="164"/>
      <c r="K19" s="164"/>
    </row>
    <row r="20" spans="2:13" ht="38.25" customHeight="1" thickBot="1" x14ac:dyDescent="0.25">
      <c r="B20" s="46">
        <v>2.1</v>
      </c>
      <c r="C20" s="47" t="s">
        <v>14</v>
      </c>
      <c r="D20" s="55"/>
      <c r="E20" s="151"/>
      <c r="F20" s="49"/>
      <c r="G20" s="74">
        <f t="shared" ref="G20:G31" si="3">IF(E20="Yes",0,IF(E20="N/A",0,I20))</f>
        <v>5</v>
      </c>
      <c r="I20" s="33">
        <v>5</v>
      </c>
      <c r="J20" s="165">
        <f>$I20*VLOOKUP($H$34,$C$247:$E$249,3,FALSE)/$I$34</f>
        <v>0.11363636363636363</v>
      </c>
      <c r="K20" s="166">
        <f>$I20*VLOOKUP($H$34,$C$247:$E$249,3,FALSE)/$I$228</f>
        <v>9.7885669537979645E-3</v>
      </c>
      <c r="L20" s="1" t="s">
        <v>15</v>
      </c>
    </row>
    <row r="21" spans="2:13" ht="51.75" customHeight="1" thickBot="1" x14ac:dyDescent="0.25">
      <c r="B21" s="46">
        <v>2.2000000000000002</v>
      </c>
      <c r="C21" s="47" t="s">
        <v>594</v>
      </c>
      <c r="D21" s="55"/>
      <c r="E21" s="151"/>
      <c r="F21" s="49"/>
      <c r="G21" s="74">
        <f t="shared" si="3"/>
        <v>5</v>
      </c>
      <c r="I21" s="30">
        <v>5</v>
      </c>
      <c r="J21" s="165">
        <f t="shared" ref="J21:J31" si="4">$I21*VLOOKUP($H$34,$C$247:$E$249,3,FALSE)/$I$34</f>
        <v>0.11363636363636363</v>
      </c>
      <c r="K21" s="166">
        <f t="shared" ref="K21:K31" si="5">$I21*VLOOKUP($H$34,$C$247:$E$249,3,FALSE)/$I$228</f>
        <v>9.7885669537979645E-3</v>
      </c>
      <c r="L21" s="1" t="s">
        <v>16</v>
      </c>
    </row>
    <row r="22" spans="2:13" ht="28.5" customHeight="1" thickBot="1" x14ac:dyDescent="0.25">
      <c r="B22" s="46">
        <v>2.2999999999999998</v>
      </c>
      <c r="C22" s="47" t="s">
        <v>17</v>
      </c>
      <c r="D22" s="55"/>
      <c r="E22" s="151"/>
      <c r="F22" s="49"/>
      <c r="G22" s="74">
        <f t="shared" si="3"/>
        <v>5</v>
      </c>
      <c r="I22" s="30">
        <v>5</v>
      </c>
      <c r="J22" s="165">
        <f t="shared" si="4"/>
        <v>0.11363636363636363</v>
      </c>
      <c r="K22" s="166">
        <f t="shared" si="5"/>
        <v>9.7885669537979645E-3</v>
      </c>
      <c r="L22" s="1" t="s">
        <v>18</v>
      </c>
    </row>
    <row r="23" spans="2:13" ht="28.5" customHeight="1" thickBot="1" x14ac:dyDescent="0.25">
      <c r="B23" s="46">
        <v>2.4</v>
      </c>
      <c r="C23" s="47" t="s">
        <v>19</v>
      </c>
      <c r="D23" s="55"/>
      <c r="E23" s="151"/>
      <c r="F23" s="49"/>
      <c r="G23" s="74">
        <f t="shared" si="3"/>
        <v>5</v>
      </c>
      <c r="I23" s="30">
        <v>5</v>
      </c>
      <c r="J23" s="165">
        <f t="shared" si="4"/>
        <v>0.11363636363636363</v>
      </c>
      <c r="K23" s="166">
        <f t="shared" si="5"/>
        <v>9.7885669537979645E-3</v>
      </c>
      <c r="L23" s="1" t="s">
        <v>20</v>
      </c>
    </row>
    <row r="24" spans="2:13" ht="38.25" customHeight="1" thickBot="1" x14ac:dyDescent="0.25">
      <c r="B24" s="46">
        <v>2.5</v>
      </c>
      <c r="C24" s="47" t="s">
        <v>21</v>
      </c>
      <c r="D24" s="55"/>
      <c r="E24" s="151"/>
      <c r="F24" s="49"/>
      <c r="G24" s="74">
        <f t="shared" si="3"/>
        <v>5</v>
      </c>
      <c r="I24" s="30">
        <v>5</v>
      </c>
      <c r="J24" s="165">
        <f t="shared" si="4"/>
        <v>0.11363636363636363</v>
      </c>
      <c r="K24" s="166">
        <f t="shared" si="5"/>
        <v>9.7885669537979645E-3</v>
      </c>
      <c r="L24" s="1" t="s">
        <v>22</v>
      </c>
      <c r="M24" s="10" t="s">
        <v>558</v>
      </c>
    </row>
    <row r="25" spans="2:13" ht="38.25" customHeight="1" thickBot="1" x14ac:dyDescent="0.25">
      <c r="B25" s="46">
        <v>2.6</v>
      </c>
      <c r="C25" s="47" t="s">
        <v>23</v>
      </c>
      <c r="D25" s="55"/>
      <c r="E25" s="151"/>
      <c r="F25" s="49"/>
      <c r="G25" s="74">
        <f t="shared" si="3"/>
        <v>3</v>
      </c>
      <c r="I25" s="30">
        <v>3</v>
      </c>
      <c r="J25" s="165">
        <f t="shared" si="4"/>
        <v>6.8181818181818177E-2</v>
      </c>
      <c r="K25" s="166">
        <f t="shared" si="5"/>
        <v>5.8731401722787787E-3</v>
      </c>
      <c r="L25" s="1" t="s">
        <v>24</v>
      </c>
    </row>
    <row r="26" spans="2:13" ht="28.5" customHeight="1" thickBot="1" x14ac:dyDescent="0.25">
      <c r="B26" s="46" t="s">
        <v>25</v>
      </c>
      <c r="C26" s="47" t="s">
        <v>26</v>
      </c>
      <c r="D26" s="55"/>
      <c r="E26" s="151"/>
      <c r="F26" s="49"/>
      <c r="G26" s="74">
        <f t="shared" si="3"/>
        <v>3</v>
      </c>
      <c r="I26" s="30">
        <v>3</v>
      </c>
      <c r="J26" s="165">
        <f t="shared" si="4"/>
        <v>6.8181818181818177E-2</v>
      </c>
      <c r="K26" s="166">
        <f t="shared" si="5"/>
        <v>5.8731401722787787E-3</v>
      </c>
      <c r="L26" s="1" t="s">
        <v>27</v>
      </c>
    </row>
    <row r="27" spans="2:13" ht="51.75" customHeight="1" thickBot="1" x14ac:dyDescent="0.25">
      <c r="B27" s="46">
        <v>2.8</v>
      </c>
      <c r="C27" s="47" t="s">
        <v>672</v>
      </c>
      <c r="D27" s="55"/>
      <c r="E27" s="151"/>
      <c r="F27" s="49"/>
      <c r="G27" s="74">
        <f t="shared" si="3"/>
        <v>3</v>
      </c>
      <c r="I27" s="30">
        <v>3</v>
      </c>
      <c r="J27" s="165">
        <f t="shared" si="4"/>
        <v>6.8181818181818177E-2</v>
      </c>
      <c r="K27" s="166">
        <f t="shared" si="5"/>
        <v>5.8731401722787787E-3</v>
      </c>
      <c r="L27" s="1" t="s">
        <v>28</v>
      </c>
    </row>
    <row r="28" spans="2:13" ht="28.5" customHeight="1" thickBot="1" x14ac:dyDescent="0.25">
      <c r="B28" s="46">
        <v>2.9</v>
      </c>
      <c r="C28" s="47" t="s">
        <v>29</v>
      </c>
      <c r="D28" s="55"/>
      <c r="E28" s="151"/>
      <c r="F28" s="49"/>
      <c r="G28" s="74">
        <f t="shared" si="3"/>
        <v>3</v>
      </c>
      <c r="I28" s="30">
        <v>3</v>
      </c>
      <c r="J28" s="165">
        <f t="shared" si="4"/>
        <v>6.8181818181818177E-2</v>
      </c>
      <c r="K28" s="166">
        <f t="shared" si="5"/>
        <v>5.8731401722787787E-3</v>
      </c>
      <c r="L28" s="1" t="s">
        <v>30</v>
      </c>
    </row>
    <row r="29" spans="2:13" ht="38.25" customHeight="1" thickBot="1" x14ac:dyDescent="0.25">
      <c r="B29" s="46" t="s">
        <v>31</v>
      </c>
      <c r="C29" s="47" t="s">
        <v>32</v>
      </c>
      <c r="D29" s="55"/>
      <c r="E29" s="151"/>
      <c r="F29" s="49"/>
      <c r="G29" s="74">
        <f t="shared" si="3"/>
        <v>3</v>
      </c>
      <c r="I29" s="30">
        <v>3</v>
      </c>
      <c r="J29" s="165">
        <f t="shared" si="4"/>
        <v>6.8181818181818177E-2</v>
      </c>
      <c r="K29" s="166">
        <f t="shared" si="5"/>
        <v>5.8731401722787787E-3</v>
      </c>
      <c r="L29" s="1" t="s">
        <v>33</v>
      </c>
    </row>
    <row r="30" spans="2:13" ht="38.25" customHeight="1" thickBot="1" x14ac:dyDescent="0.25">
      <c r="B30" s="46" t="s">
        <v>34</v>
      </c>
      <c r="C30" s="47" t="s">
        <v>521</v>
      </c>
      <c r="D30" s="55"/>
      <c r="E30" s="151"/>
      <c r="F30" s="49"/>
      <c r="G30" s="74">
        <f t="shared" si="3"/>
        <v>3</v>
      </c>
      <c r="I30" s="30">
        <v>3</v>
      </c>
      <c r="J30" s="165">
        <f t="shared" si="4"/>
        <v>6.8181818181818177E-2</v>
      </c>
      <c r="K30" s="166">
        <f t="shared" si="5"/>
        <v>5.8731401722787787E-3</v>
      </c>
      <c r="L30" s="65"/>
    </row>
    <row r="31" spans="2:13" ht="30.75" customHeight="1" thickBot="1" x14ac:dyDescent="0.25">
      <c r="B31" s="46" t="s">
        <v>35</v>
      </c>
      <c r="C31" s="47" t="s">
        <v>595</v>
      </c>
      <c r="D31" s="55"/>
      <c r="E31" s="151"/>
      <c r="F31" s="49"/>
      <c r="G31" s="74">
        <f t="shared" si="3"/>
        <v>1</v>
      </c>
      <c r="I31" s="30">
        <v>1</v>
      </c>
      <c r="J31" s="165">
        <f t="shared" si="4"/>
        <v>2.2727272727272728E-2</v>
      </c>
      <c r="K31" s="166">
        <f t="shared" si="5"/>
        <v>1.9577133907595929E-3</v>
      </c>
      <c r="L31" s="1" t="s">
        <v>36</v>
      </c>
    </row>
    <row r="32" spans="2:13" ht="14.1" customHeight="1" x14ac:dyDescent="0.2">
      <c r="B32" s="68" t="s">
        <v>10</v>
      </c>
      <c r="C32" s="69"/>
      <c r="D32" s="70"/>
      <c r="E32" s="59"/>
      <c r="F32" s="50"/>
      <c r="G32" s="75"/>
      <c r="I32" s="32"/>
      <c r="J32" s="164"/>
      <c r="K32" s="164"/>
    </row>
    <row r="33" spans="2:14" ht="14.1" customHeight="1" thickBot="1" x14ac:dyDescent="0.25">
      <c r="B33" s="56"/>
      <c r="C33" s="152"/>
      <c r="D33" s="58"/>
      <c r="E33" s="59"/>
      <c r="F33" s="50"/>
      <c r="G33" s="75"/>
      <c r="I33" s="32"/>
      <c r="J33" s="164"/>
      <c r="K33" s="164"/>
      <c r="M33" s="156"/>
      <c r="N33" s="7"/>
    </row>
    <row r="34" spans="2:14" ht="14.1" customHeight="1" thickBot="1" x14ac:dyDescent="0.3">
      <c r="B34" s="56"/>
      <c r="C34" s="57"/>
      <c r="D34" s="58"/>
      <c r="E34" s="59"/>
      <c r="F34" s="50"/>
      <c r="G34" s="78">
        <f>SUM(G20:G31)*VLOOKUP($H34,$C$247:$E$249,3,FALSE)</f>
        <v>220</v>
      </c>
      <c r="H34" s="80" t="s">
        <v>37</v>
      </c>
      <c r="I34" s="79">
        <f>SUM(I20:I31)*VLOOKUP($H34,$C$247:$E$249,3,FALSE)</f>
        <v>220</v>
      </c>
      <c r="J34" s="162">
        <f>SUM(J20:J31)</f>
        <v>0.99999999999999956</v>
      </c>
      <c r="K34" s="160">
        <f>SUM(K20:K31)</f>
        <v>8.6139389193422067E-2</v>
      </c>
      <c r="L34" s="2"/>
    </row>
    <row r="35" spans="2:14" ht="30" customHeight="1" thickBot="1" x14ac:dyDescent="0.3">
      <c r="B35" s="52" t="s">
        <v>38</v>
      </c>
      <c r="C35" s="53"/>
      <c r="D35" s="54"/>
      <c r="E35" s="59"/>
      <c r="F35" s="50"/>
      <c r="G35" s="73"/>
      <c r="I35" s="31"/>
      <c r="J35" s="169"/>
      <c r="K35" s="169"/>
      <c r="L35" s="2"/>
    </row>
    <row r="36" spans="2:14" ht="28.5" customHeight="1" thickBot="1" x14ac:dyDescent="0.25">
      <c r="B36" s="46" t="s">
        <v>39</v>
      </c>
      <c r="C36" s="47" t="s">
        <v>40</v>
      </c>
      <c r="D36" s="55"/>
      <c r="E36" s="151"/>
      <c r="F36" s="49"/>
      <c r="G36" s="74">
        <f t="shared" ref="G36:G45" si="6">IF(E36="Yes",0,IF(E36="N/A",0,I36))</f>
        <v>5</v>
      </c>
      <c r="I36" s="30">
        <v>5</v>
      </c>
      <c r="J36" s="165">
        <f>$I36*VLOOKUP($H$48,$C$247:$E$249,3,FALSE)/$I$48</f>
        <v>0.10416666666666667</v>
      </c>
      <c r="K36" s="166">
        <f>$I36*VLOOKUP($H$48,$C$247:$E$249,3,FALSE)/$I$228</f>
        <v>9.7885669537979645E-3</v>
      </c>
      <c r="L36" s="2" t="s">
        <v>41</v>
      </c>
    </row>
    <row r="37" spans="2:14" ht="28.5" customHeight="1" thickBot="1" x14ac:dyDescent="0.25">
      <c r="B37" s="46" t="s">
        <v>42</v>
      </c>
      <c r="C37" s="47" t="s">
        <v>43</v>
      </c>
      <c r="D37" s="55"/>
      <c r="E37" s="151"/>
      <c r="F37" s="49"/>
      <c r="G37" s="74">
        <f t="shared" si="6"/>
        <v>5</v>
      </c>
      <c r="I37" s="30">
        <v>5</v>
      </c>
      <c r="J37" s="165">
        <f t="shared" ref="J37:J45" si="7">$I37*VLOOKUP($H$48,$C$247:$E$249,3,FALSE)/$I$48</f>
        <v>0.10416666666666667</v>
      </c>
      <c r="K37" s="166">
        <f t="shared" ref="K37:K45" si="8">$I37*VLOOKUP($H$48,$C$247:$E$249,3,FALSE)/$I$228</f>
        <v>9.7885669537979645E-3</v>
      </c>
      <c r="L37" s="1" t="s">
        <v>44</v>
      </c>
    </row>
    <row r="38" spans="2:14" ht="38.25" customHeight="1" thickBot="1" x14ac:dyDescent="0.25">
      <c r="B38" s="46" t="s">
        <v>45</v>
      </c>
      <c r="C38" s="47" t="s">
        <v>46</v>
      </c>
      <c r="D38" s="55"/>
      <c r="E38" s="151"/>
      <c r="F38" s="49"/>
      <c r="G38" s="74">
        <f t="shared" si="6"/>
        <v>5</v>
      </c>
      <c r="I38" s="30">
        <v>5</v>
      </c>
      <c r="J38" s="165">
        <f t="shared" si="7"/>
        <v>0.10416666666666667</v>
      </c>
      <c r="K38" s="166">
        <f t="shared" si="8"/>
        <v>9.7885669537979645E-3</v>
      </c>
      <c r="L38" s="1" t="s">
        <v>47</v>
      </c>
    </row>
    <row r="39" spans="2:14" ht="38.25" customHeight="1" thickBot="1" x14ac:dyDescent="0.25">
      <c r="B39" s="46" t="s">
        <v>48</v>
      </c>
      <c r="C39" s="47" t="s">
        <v>688</v>
      </c>
      <c r="D39" s="55"/>
      <c r="E39" s="151"/>
      <c r="F39" s="49"/>
      <c r="G39" s="74">
        <f t="shared" si="6"/>
        <v>5</v>
      </c>
      <c r="I39" s="30">
        <v>5</v>
      </c>
      <c r="J39" s="165">
        <f t="shared" si="7"/>
        <v>0.10416666666666667</v>
      </c>
      <c r="K39" s="166">
        <f t="shared" si="8"/>
        <v>9.7885669537979645E-3</v>
      </c>
      <c r="L39" s="1" t="s">
        <v>49</v>
      </c>
      <c r="M39" s="10" t="s">
        <v>556</v>
      </c>
    </row>
    <row r="40" spans="2:14" ht="28.5" customHeight="1" thickBot="1" x14ac:dyDescent="0.25">
      <c r="B40" s="46" t="s">
        <v>50</v>
      </c>
      <c r="C40" s="47" t="s">
        <v>541</v>
      </c>
      <c r="D40" s="55"/>
      <c r="E40" s="151"/>
      <c r="F40" s="49"/>
      <c r="G40" s="74">
        <f t="shared" si="6"/>
        <v>5</v>
      </c>
      <c r="I40" s="30">
        <v>5</v>
      </c>
      <c r="J40" s="165">
        <f t="shared" si="7"/>
        <v>0.10416666666666667</v>
      </c>
      <c r="K40" s="166">
        <f t="shared" si="8"/>
        <v>9.7885669537979645E-3</v>
      </c>
      <c r="L40" s="2" t="s">
        <v>51</v>
      </c>
    </row>
    <row r="41" spans="2:14" ht="38.25" customHeight="1" thickBot="1" x14ac:dyDescent="0.25">
      <c r="B41" s="46" t="s">
        <v>52</v>
      </c>
      <c r="C41" s="47" t="s">
        <v>522</v>
      </c>
      <c r="D41" s="55"/>
      <c r="E41" s="151"/>
      <c r="F41" s="49"/>
      <c r="G41" s="74">
        <f t="shared" si="6"/>
        <v>5</v>
      </c>
      <c r="I41" s="30">
        <v>5</v>
      </c>
      <c r="J41" s="165">
        <f t="shared" si="7"/>
        <v>0.10416666666666667</v>
      </c>
      <c r="K41" s="166">
        <f t="shared" si="8"/>
        <v>9.7885669537979645E-3</v>
      </c>
      <c r="L41" s="1" t="s">
        <v>53</v>
      </c>
      <c r="M41" s="10" t="s">
        <v>556</v>
      </c>
    </row>
    <row r="42" spans="2:14" ht="38.25" customHeight="1" thickBot="1" x14ac:dyDescent="0.25">
      <c r="B42" s="46" t="s">
        <v>54</v>
      </c>
      <c r="C42" s="47" t="s">
        <v>55</v>
      </c>
      <c r="D42" s="55"/>
      <c r="E42" s="151"/>
      <c r="F42" s="49"/>
      <c r="G42" s="74">
        <f t="shared" si="6"/>
        <v>5</v>
      </c>
      <c r="I42" s="30">
        <v>5</v>
      </c>
      <c r="J42" s="165">
        <f t="shared" si="7"/>
        <v>0.10416666666666667</v>
      </c>
      <c r="K42" s="166">
        <f t="shared" si="8"/>
        <v>9.7885669537979645E-3</v>
      </c>
      <c r="L42" s="1" t="s">
        <v>56</v>
      </c>
    </row>
    <row r="43" spans="2:14" ht="28.5" customHeight="1" thickBot="1" x14ac:dyDescent="0.25">
      <c r="B43" s="46" t="s">
        <v>57</v>
      </c>
      <c r="C43" s="47" t="s">
        <v>58</v>
      </c>
      <c r="D43" s="55"/>
      <c r="E43" s="151"/>
      <c r="F43" s="49"/>
      <c r="G43" s="74">
        <f t="shared" si="6"/>
        <v>5</v>
      </c>
      <c r="I43" s="30">
        <v>5</v>
      </c>
      <c r="J43" s="165">
        <f t="shared" si="7"/>
        <v>0.10416666666666667</v>
      </c>
      <c r="K43" s="166">
        <f t="shared" si="8"/>
        <v>9.7885669537979645E-3</v>
      </c>
      <c r="L43" s="1" t="s">
        <v>59</v>
      </c>
    </row>
    <row r="44" spans="2:14" ht="38.25" customHeight="1" thickBot="1" x14ac:dyDescent="0.25">
      <c r="B44" s="46" t="s">
        <v>60</v>
      </c>
      <c r="C44" s="47" t="s">
        <v>523</v>
      </c>
      <c r="D44" s="55"/>
      <c r="E44" s="151"/>
      <c r="F44" s="49"/>
      <c r="G44" s="74">
        <f t="shared" si="6"/>
        <v>5</v>
      </c>
      <c r="I44" s="30">
        <v>5</v>
      </c>
      <c r="J44" s="165">
        <f t="shared" si="7"/>
        <v>0.10416666666666667</v>
      </c>
      <c r="K44" s="166">
        <f t="shared" si="8"/>
        <v>9.7885669537979645E-3</v>
      </c>
      <c r="L44" s="1" t="s">
        <v>61</v>
      </c>
    </row>
    <row r="45" spans="2:14" ht="38.25" customHeight="1" x14ac:dyDescent="0.2">
      <c r="B45" s="46" t="s">
        <v>62</v>
      </c>
      <c r="C45" s="47" t="s">
        <v>695</v>
      </c>
      <c r="D45" s="55"/>
      <c r="E45" s="151"/>
      <c r="F45" s="49"/>
      <c r="G45" s="74">
        <f t="shared" si="6"/>
        <v>3</v>
      </c>
      <c r="I45" s="30">
        <v>3</v>
      </c>
      <c r="J45" s="165">
        <f t="shared" si="7"/>
        <v>6.25E-2</v>
      </c>
      <c r="K45" s="166">
        <f t="shared" si="8"/>
        <v>5.8731401722787787E-3</v>
      </c>
      <c r="L45" s="66"/>
    </row>
    <row r="46" spans="2:14" ht="14.1" customHeight="1" x14ac:dyDescent="0.2">
      <c r="B46" s="68" t="s">
        <v>10</v>
      </c>
      <c r="C46" s="69"/>
      <c r="D46" s="70"/>
      <c r="E46" s="59"/>
      <c r="F46" s="50"/>
      <c r="G46" s="75"/>
      <c r="I46" s="32"/>
      <c r="J46" s="164"/>
      <c r="K46" s="164"/>
    </row>
    <row r="47" spans="2:14" ht="14.1" customHeight="1" x14ac:dyDescent="0.2">
      <c r="B47" s="56"/>
      <c r="C47" s="152"/>
      <c r="D47" s="58"/>
      <c r="E47" s="59"/>
      <c r="F47" s="50"/>
      <c r="G47" s="75"/>
      <c r="I47" s="32"/>
      <c r="J47" s="164"/>
      <c r="K47" s="164"/>
    </row>
    <row r="48" spans="2:14" ht="14.1" customHeight="1" thickBot="1" x14ac:dyDescent="0.3">
      <c r="B48" s="56"/>
      <c r="C48" s="57"/>
      <c r="D48" s="58"/>
      <c r="E48" s="59"/>
      <c r="F48" s="50"/>
      <c r="G48" s="78">
        <f>SUM(G36:G45)*VLOOKUP($H48,$C$247:$E$249,3,FALSE)</f>
        <v>240</v>
      </c>
      <c r="H48" s="80" t="s">
        <v>37</v>
      </c>
      <c r="I48" s="79">
        <f>SUM(I36:I45)*VLOOKUP($H48,$C$247:$E$249,3,FALSE)</f>
        <v>240</v>
      </c>
      <c r="J48" s="162">
        <f>SUM(J36:J45)</f>
        <v>0.99999999999999989</v>
      </c>
      <c r="K48" s="160">
        <f>SUM(K36:K45)</f>
        <v>9.3970242756460459E-2</v>
      </c>
    </row>
    <row r="49" spans="2:13" ht="30" customHeight="1" x14ac:dyDescent="0.25">
      <c r="B49" s="52" t="s">
        <v>63</v>
      </c>
      <c r="C49" s="53"/>
      <c r="D49" s="54"/>
      <c r="E49" s="59"/>
      <c r="F49" s="50"/>
      <c r="G49" s="73"/>
      <c r="I49" s="31"/>
      <c r="J49" s="164"/>
      <c r="K49" s="164"/>
    </row>
    <row r="50" spans="2:13" ht="38.25" customHeight="1" x14ac:dyDescent="0.2">
      <c r="B50" s="46" t="s">
        <v>64</v>
      </c>
      <c r="C50" s="47" t="s">
        <v>65</v>
      </c>
      <c r="D50" s="55"/>
      <c r="E50" s="151"/>
      <c r="F50" s="49"/>
      <c r="G50" s="74">
        <f t="shared" ref="G50:G56" si="9">IF(E50="Yes",0,IF(E50="N/A",0,I50))</f>
        <v>5</v>
      </c>
      <c r="I50" s="30">
        <v>5</v>
      </c>
      <c r="J50" s="165">
        <f>$I50*VLOOKUP($H$59,$C$247:$E$249,3,FALSE)/$I$59</f>
        <v>0.10204081632653061</v>
      </c>
      <c r="K50" s="166">
        <f>$I50*VLOOKUP($H$59,$C$247:$E$249,3,FALSE)/$I$228</f>
        <v>9.7885669537979645E-3</v>
      </c>
      <c r="L50" s="6" t="s">
        <v>66</v>
      </c>
    </row>
    <row r="51" spans="2:13" ht="28.5" customHeight="1" x14ac:dyDescent="0.2">
      <c r="B51" s="46" t="s">
        <v>67</v>
      </c>
      <c r="C51" s="47" t="s">
        <v>68</v>
      </c>
      <c r="D51" s="55"/>
      <c r="E51" s="151"/>
      <c r="F51" s="49"/>
      <c r="G51" s="74">
        <f t="shared" si="9"/>
        <v>5</v>
      </c>
      <c r="I51" s="30">
        <v>5</v>
      </c>
      <c r="J51" s="165">
        <f t="shared" ref="J51:J56" si="10">$I51*VLOOKUP($H$59,$C$247:$E$249,3,FALSE)/$I$59</f>
        <v>0.10204081632653061</v>
      </c>
      <c r="K51" s="166">
        <f t="shared" ref="K51:K56" si="11">$I51*VLOOKUP($H$59,$C$247:$E$249,3,FALSE)/$I$228</f>
        <v>9.7885669537979645E-3</v>
      </c>
      <c r="L51" s="6" t="s">
        <v>69</v>
      </c>
    </row>
    <row r="52" spans="2:13" ht="38.25" customHeight="1" x14ac:dyDescent="0.2">
      <c r="B52" s="46" t="s">
        <v>70</v>
      </c>
      <c r="C52" s="47" t="s">
        <v>562</v>
      </c>
      <c r="D52" s="55"/>
      <c r="E52" s="151"/>
      <c r="F52" s="49"/>
      <c r="G52" s="74">
        <f t="shared" si="9"/>
        <v>5</v>
      </c>
      <c r="I52" s="30">
        <v>5</v>
      </c>
      <c r="J52" s="165">
        <f t="shared" si="10"/>
        <v>0.10204081632653061</v>
      </c>
      <c r="K52" s="166">
        <f t="shared" si="11"/>
        <v>9.7885669537979645E-3</v>
      </c>
      <c r="L52" s="6" t="s">
        <v>71</v>
      </c>
      <c r="M52" s="10" t="s">
        <v>560</v>
      </c>
    </row>
    <row r="53" spans="2:13" ht="39.75" customHeight="1" x14ac:dyDescent="0.2">
      <c r="B53" s="46" t="s">
        <v>72</v>
      </c>
      <c r="C53" s="47" t="s">
        <v>590</v>
      </c>
      <c r="D53" s="55"/>
      <c r="E53" s="151"/>
      <c r="F53" s="49"/>
      <c r="G53" s="74">
        <f>IF(E53="Yes",0,IF(E53="N/A",0,I53))</f>
        <v>23</v>
      </c>
      <c r="I53" s="30">
        <v>23</v>
      </c>
      <c r="J53" s="165">
        <f t="shared" si="10"/>
        <v>0.46938775510204084</v>
      </c>
      <c r="K53" s="166">
        <f t="shared" si="11"/>
        <v>4.5027407987470632E-2</v>
      </c>
      <c r="L53" s="6" t="s">
        <v>73</v>
      </c>
      <c r="M53" s="10" t="s">
        <v>560</v>
      </c>
    </row>
    <row r="54" spans="2:13" ht="38.25" customHeight="1" x14ac:dyDescent="0.2">
      <c r="B54" s="46" t="s">
        <v>74</v>
      </c>
      <c r="C54" s="47" t="s">
        <v>75</v>
      </c>
      <c r="D54" s="55"/>
      <c r="E54" s="151"/>
      <c r="F54" s="49"/>
      <c r="G54" s="74">
        <f t="shared" si="9"/>
        <v>3</v>
      </c>
      <c r="I54" s="30">
        <v>3</v>
      </c>
      <c r="J54" s="165">
        <f t="shared" si="10"/>
        <v>6.1224489795918366E-2</v>
      </c>
      <c r="K54" s="166">
        <f t="shared" si="11"/>
        <v>5.8731401722787787E-3</v>
      </c>
      <c r="L54" s="6" t="s">
        <v>76</v>
      </c>
    </row>
    <row r="55" spans="2:13" ht="28.5" customHeight="1" x14ac:dyDescent="0.2">
      <c r="B55" s="46" t="s">
        <v>77</v>
      </c>
      <c r="C55" s="47" t="s">
        <v>78</v>
      </c>
      <c r="D55" s="55"/>
      <c r="E55" s="151"/>
      <c r="F55" s="49"/>
      <c r="G55" s="74">
        <f t="shared" si="9"/>
        <v>3</v>
      </c>
      <c r="I55" s="30">
        <v>3</v>
      </c>
      <c r="J55" s="165">
        <f t="shared" si="10"/>
        <v>6.1224489795918366E-2</v>
      </c>
      <c r="K55" s="166">
        <f t="shared" si="11"/>
        <v>5.8731401722787787E-3</v>
      </c>
      <c r="L55" s="6" t="s">
        <v>79</v>
      </c>
    </row>
    <row r="56" spans="2:13" ht="39" customHeight="1" x14ac:dyDescent="0.2">
      <c r="B56" s="46" t="s">
        <v>80</v>
      </c>
      <c r="C56" s="47" t="s">
        <v>524</v>
      </c>
      <c r="D56" s="55"/>
      <c r="E56" s="151"/>
      <c r="F56" s="49"/>
      <c r="G56" s="74">
        <f t="shared" si="9"/>
        <v>5</v>
      </c>
      <c r="I56" s="30">
        <v>5</v>
      </c>
      <c r="J56" s="165">
        <f t="shared" si="10"/>
        <v>0.10204081632653061</v>
      </c>
      <c r="K56" s="166">
        <f t="shared" si="11"/>
        <v>9.7885669537979645E-3</v>
      </c>
      <c r="L56" s="6" t="s">
        <v>81</v>
      </c>
    </row>
    <row r="57" spans="2:13" ht="14.1" customHeight="1" x14ac:dyDescent="0.2">
      <c r="B57" s="68" t="s">
        <v>10</v>
      </c>
      <c r="C57" s="69"/>
      <c r="D57" s="70"/>
      <c r="E57" s="59"/>
      <c r="F57" s="50"/>
      <c r="G57" s="75"/>
      <c r="I57" s="32"/>
      <c r="J57" s="164"/>
      <c r="K57" s="164"/>
    </row>
    <row r="58" spans="2:13" ht="14.1" customHeight="1" x14ac:dyDescent="0.2">
      <c r="B58" s="56"/>
      <c r="C58" s="152"/>
      <c r="D58" s="58"/>
      <c r="E58" s="59"/>
      <c r="F58" s="50"/>
      <c r="G58" s="75"/>
      <c r="I58" s="32"/>
      <c r="J58" s="164"/>
      <c r="K58" s="164"/>
    </row>
    <row r="59" spans="2:13" ht="14.1" customHeight="1" thickBot="1" x14ac:dyDescent="0.3">
      <c r="B59" s="56" t="s">
        <v>11</v>
      </c>
      <c r="C59" s="57"/>
      <c r="D59" s="58"/>
      <c r="E59" s="59"/>
      <c r="F59" s="50"/>
      <c r="G59" s="78">
        <f>SUM(G49:G58)*VLOOKUP($H59,$C$247:$E$249,3,FALSE)</f>
        <v>245</v>
      </c>
      <c r="H59" s="80" t="s">
        <v>37</v>
      </c>
      <c r="I59" s="79">
        <f>SUM(I49:I58)*VLOOKUP($H59,$C$247:$E$249,3,FALSE)</f>
        <v>245</v>
      </c>
      <c r="J59" s="162">
        <f>SUM(J50:J56)</f>
        <v>0.99999999999999989</v>
      </c>
      <c r="K59" s="160">
        <f>SUM(K50:K56)</f>
        <v>9.5927956147220036E-2</v>
      </c>
    </row>
    <row r="60" spans="2:13" ht="30" customHeight="1" x14ac:dyDescent="0.25">
      <c r="B60" s="52" t="s">
        <v>82</v>
      </c>
      <c r="C60" s="53"/>
      <c r="D60" s="54"/>
      <c r="E60" s="59"/>
      <c r="F60" s="50"/>
      <c r="G60" s="73"/>
      <c r="I60" s="31"/>
      <c r="J60" s="164"/>
      <c r="K60" s="164"/>
    </row>
    <row r="61" spans="2:13" ht="28.5" customHeight="1" x14ac:dyDescent="0.2">
      <c r="B61" s="46" t="s">
        <v>83</v>
      </c>
      <c r="C61" s="47" t="s">
        <v>89</v>
      </c>
      <c r="D61" s="55"/>
      <c r="E61" s="151"/>
      <c r="F61" s="49"/>
      <c r="G61" s="74">
        <f>IF(E61="Yes",0,IF(E61="N/A",0,I61))</f>
        <v>5</v>
      </c>
      <c r="I61" s="30">
        <v>5</v>
      </c>
      <c r="J61" s="165">
        <f>$I61*VLOOKUP($H$67,$C$247:$E$249,3,FALSE)/$I$67</f>
        <v>0.27777777777777779</v>
      </c>
      <c r="K61" s="166">
        <f>$I61*VLOOKUP($H$67,$C$247:$E$249,3,FALSE)/$I$228</f>
        <v>1.9577133907595929E-3</v>
      </c>
      <c r="L61" s="6" t="s">
        <v>84</v>
      </c>
    </row>
    <row r="62" spans="2:13" ht="36" customHeight="1" x14ac:dyDescent="0.2">
      <c r="B62" s="46" t="s">
        <v>85</v>
      </c>
      <c r="C62" s="47" t="s">
        <v>525</v>
      </c>
      <c r="D62" s="55"/>
      <c r="E62" s="151"/>
      <c r="F62" s="49"/>
      <c r="G62" s="74">
        <f>IF(E62="Yes",0,IF(E62="N/A",0,I62))</f>
        <v>5</v>
      </c>
      <c r="I62" s="30">
        <v>5</v>
      </c>
      <c r="J62" s="165">
        <f t="shared" ref="J62:J64" si="12">$I62*VLOOKUP($H$67,$C$247:$E$249,3,FALSE)/$I$67</f>
        <v>0.27777777777777779</v>
      </c>
      <c r="K62" s="166">
        <f t="shared" ref="K62:K64" si="13">$I62*VLOOKUP($H$67,$C$247:$E$249,3,FALSE)/$I$228</f>
        <v>1.9577133907595929E-3</v>
      </c>
      <c r="M62" s="10" t="s">
        <v>560</v>
      </c>
    </row>
    <row r="63" spans="2:13" ht="38.25" customHeight="1" x14ac:dyDescent="0.2">
      <c r="B63" s="46" t="s">
        <v>86</v>
      </c>
      <c r="C63" s="47" t="s">
        <v>694</v>
      </c>
      <c r="D63" s="55"/>
      <c r="E63" s="151"/>
      <c r="F63" s="49"/>
      <c r="G63" s="74">
        <f>IF(E63="Yes",0,IF(E63="N/A",0,I63))</f>
        <v>5</v>
      </c>
      <c r="I63" s="30">
        <v>5</v>
      </c>
      <c r="J63" s="165">
        <f t="shared" si="12"/>
        <v>0.27777777777777779</v>
      </c>
      <c r="K63" s="166">
        <f t="shared" si="13"/>
        <v>1.9577133907595929E-3</v>
      </c>
      <c r="L63" s="6" t="s">
        <v>87</v>
      </c>
      <c r="M63" s="10" t="s">
        <v>561</v>
      </c>
    </row>
    <row r="64" spans="2:13" ht="38.25" customHeight="1" x14ac:dyDescent="0.2">
      <c r="B64" s="46" t="s">
        <v>88</v>
      </c>
      <c r="C64" s="47" t="s">
        <v>90</v>
      </c>
      <c r="D64" s="55"/>
      <c r="E64" s="151"/>
      <c r="F64" s="49"/>
      <c r="G64" s="74">
        <f>IF(E64="Yes",0,IF(E64="N/A",0,I64))</f>
        <v>3</v>
      </c>
      <c r="I64" s="30">
        <v>3</v>
      </c>
      <c r="J64" s="165">
        <f t="shared" si="12"/>
        <v>0.16666666666666666</v>
      </c>
      <c r="K64" s="166">
        <f t="shared" si="13"/>
        <v>1.1746280344557558E-3</v>
      </c>
      <c r="L64" s="6" t="s">
        <v>91</v>
      </c>
    </row>
    <row r="65" spans="2:13" ht="14.1" customHeight="1" x14ac:dyDescent="0.2">
      <c r="B65" s="68" t="s">
        <v>10</v>
      </c>
      <c r="C65" s="69"/>
      <c r="D65" s="70"/>
      <c r="E65" s="59"/>
      <c r="F65" s="50"/>
      <c r="G65" s="75"/>
      <c r="I65" s="32"/>
      <c r="J65" s="164"/>
      <c r="K65" s="164"/>
    </row>
    <row r="66" spans="2:13" ht="14.1" customHeight="1" x14ac:dyDescent="0.2">
      <c r="B66" s="56"/>
      <c r="C66" s="152"/>
      <c r="D66" s="58"/>
      <c r="E66" s="59"/>
      <c r="F66" s="50"/>
      <c r="G66" s="75"/>
      <c r="I66" s="32"/>
      <c r="J66" s="164"/>
      <c r="K66" s="164"/>
    </row>
    <row r="67" spans="2:13" ht="14.1" customHeight="1" thickBot="1" x14ac:dyDescent="0.3">
      <c r="B67" s="56" t="s">
        <v>11</v>
      </c>
      <c r="C67" s="57"/>
      <c r="D67" s="58"/>
      <c r="E67" s="59"/>
      <c r="F67" s="50"/>
      <c r="G67" s="78">
        <f>SUM(G61:G64)*VLOOKUP($H67,$C$247:$E$249,3,FALSE)</f>
        <v>18</v>
      </c>
      <c r="H67" s="80" t="s">
        <v>12</v>
      </c>
      <c r="I67" s="79">
        <f>SUM(I61:I64)*VLOOKUP($H67,$C$247:$E$249,3,FALSE)</f>
        <v>18</v>
      </c>
      <c r="J67" s="162">
        <f>SUM(J61:J64)</f>
        <v>1</v>
      </c>
      <c r="K67" s="160">
        <f>SUM(K61:K64)</f>
        <v>7.0477682067345343E-3</v>
      </c>
    </row>
    <row r="68" spans="2:13" ht="30" customHeight="1" x14ac:dyDescent="0.25">
      <c r="B68" s="52" t="s">
        <v>92</v>
      </c>
      <c r="C68" s="53"/>
      <c r="D68" s="54"/>
      <c r="E68" s="59"/>
      <c r="F68" s="50"/>
      <c r="G68" s="73"/>
      <c r="I68" s="31"/>
      <c r="J68" s="164"/>
      <c r="K68" s="164"/>
    </row>
    <row r="69" spans="2:13" ht="28.5" customHeight="1" x14ac:dyDescent="0.2">
      <c r="B69" s="46" t="s">
        <v>93</v>
      </c>
      <c r="C69" s="47" t="s">
        <v>596</v>
      </c>
      <c r="D69" s="55"/>
      <c r="E69" s="151"/>
      <c r="F69" s="49"/>
      <c r="G69" s="74">
        <f t="shared" ref="G69:G77" si="14">IF(E69="Yes",0,IF(E69="N/A",0,I69))</f>
        <v>3</v>
      </c>
      <c r="I69" s="30">
        <v>3</v>
      </c>
      <c r="J69" s="165">
        <f>$I69*VLOOKUP($H$80,$C$247:$E$249,3,FALSE)/$I$80</f>
        <v>7.6923076923076927E-2</v>
      </c>
      <c r="K69" s="166">
        <f>$I69*VLOOKUP($H$80,$C$247:$E$249,3,FALSE)/$I$228</f>
        <v>5.8731401722787787E-3</v>
      </c>
      <c r="L69" s="6" t="s">
        <v>94</v>
      </c>
    </row>
    <row r="70" spans="2:13" ht="28.5" customHeight="1" x14ac:dyDescent="0.2">
      <c r="B70" s="46" t="s">
        <v>95</v>
      </c>
      <c r="C70" s="47" t="s">
        <v>96</v>
      </c>
      <c r="D70" s="55"/>
      <c r="E70" s="151"/>
      <c r="F70" s="49"/>
      <c r="G70" s="74">
        <f t="shared" si="14"/>
        <v>1</v>
      </c>
      <c r="I70" s="30">
        <v>1</v>
      </c>
      <c r="J70" s="165">
        <f t="shared" ref="J70:J77" si="15">$I70*VLOOKUP($H$80,$C$247:$E$249,3,FALSE)/$I$80</f>
        <v>2.564102564102564E-2</v>
      </c>
      <c r="K70" s="166">
        <f t="shared" ref="K70:K77" si="16">$I70*VLOOKUP($H$80,$C$247:$E$249,3,FALSE)/$I$228</f>
        <v>1.9577133907595929E-3</v>
      </c>
      <c r="L70" s="6" t="s">
        <v>97</v>
      </c>
    </row>
    <row r="71" spans="2:13" ht="38.25" customHeight="1" x14ac:dyDescent="0.2">
      <c r="B71" s="46" t="s">
        <v>98</v>
      </c>
      <c r="C71" s="47" t="s">
        <v>557</v>
      </c>
      <c r="D71" s="55"/>
      <c r="E71" s="151"/>
      <c r="F71" s="49"/>
      <c r="G71" s="74">
        <f t="shared" si="14"/>
        <v>5</v>
      </c>
      <c r="I71" s="30">
        <v>5</v>
      </c>
      <c r="J71" s="165">
        <f t="shared" si="15"/>
        <v>0.12820512820512819</v>
      </c>
      <c r="K71" s="166">
        <f t="shared" si="16"/>
        <v>9.7885669537979645E-3</v>
      </c>
      <c r="L71" s="6" t="s">
        <v>99</v>
      </c>
      <c r="M71" s="10" t="s">
        <v>559</v>
      </c>
    </row>
    <row r="72" spans="2:13" ht="51.75" customHeight="1" x14ac:dyDescent="0.2">
      <c r="B72" s="46" t="s">
        <v>100</v>
      </c>
      <c r="C72" s="47" t="s">
        <v>101</v>
      </c>
      <c r="D72" s="55"/>
      <c r="E72" s="151"/>
      <c r="F72" s="49"/>
      <c r="G72" s="74">
        <f t="shared" si="14"/>
        <v>5</v>
      </c>
      <c r="I72" s="30">
        <v>5</v>
      </c>
      <c r="J72" s="165">
        <f t="shared" si="15"/>
        <v>0.12820512820512819</v>
      </c>
      <c r="K72" s="166">
        <f t="shared" si="16"/>
        <v>9.7885669537979645E-3</v>
      </c>
      <c r="L72" s="6" t="s">
        <v>102</v>
      </c>
      <c r="M72" s="10" t="s">
        <v>559</v>
      </c>
    </row>
    <row r="73" spans="2:13" ht="38.25" customHeight="1" x14ac:dyDescent="0.2">
      <c r="B73" s="46" t="s">
        <v>103</v>
      </c>
      <c r="C73" s="47" t="s">
        <v>696</v>
      </c>
      <c r="D73" s="55"/>
      <c r="E73" s="151"/>
      <c r="F73" s="49"/>
      <c r="G73" s="74">
        <f t="shared" si="14"/>
        <v>5</v>
      </c>
      <c r="I73" s="30">
        <v>5</v>
      </c>
      <c r="J73" s="165">
        <f t="shared" si="15"/>
        <v>0.12820512820512819</v>
      </c>
      <c r="K73" s="166">
        <f t="shared" si="16"/>
        <v>9.7885669537979645E-3</v>
      </c>
      <c r="L73" s="6" t="s">
        <v>104</v>
      </c>
    </row>
    <row r="74" spans="2:13" ht="38.25" customHeight="1" x14ac:dyDescent="0.2">
      <c r="B74" s="46" t="s">
        <v>105</v>
      </c>
      <c r="C74" s="47" t="s">
        <v>597</v>
      </c>
      <c r="D74" s="55"/>
      <c r="E74" s="151"/>
      <c r="F74" s="49"/>
      <c r="G74" s="74">
        <f t="shared" si="14"/>
        <v>5</v>
      </c>
      <c r="I74" s="30">
        <v>5</v>
      </c>
      <c r="J74" s="165">
        <f t="shared" si="15"/>
        <v>0.12820512820512819</v>
      </c>
      <c r="K74" s="166">
        <f t="shared" si="16"/>
        <v>9.7885669537979645E-3</v>
      </c>
      <c r="L74" s="6" t="s">
        <v>106</v>
      </c>
    </row>
    <row r="75" spans="2:13" ht="38.25" customHeight="1" x14ac:dyDescent="0.2">
      <c r="B75" s="46" t="s">
        <v>107</v>
      </c>
      <c r="C75" s="47" t="s">
        <v>598</v>
      </c>
      <c r="D75" s="55"/>
      <c r="E75" s="151"/>
      <c r="F75" s="49"/>
      <c r="G75" s="74">
        <f t="shared" si="14"/>
        <v>5</v>
      </c>
      <c r="I75" s="30">
        <v>5</v>
      </c>
      <c r="J75" s="165">
        <f t="shared" si="15"/>
        <v>0.12820512820512819</v>
      </c>
      <c r="K75" s="166">
        <f t="shared" si="16"/>
        <v>9.7885669537979645E-3</v>
      </c>
      <c r="L75" s="6" t="s">
        <v>108</v>
      </c>
    </row>
    <row r="76" spans="2:13" ht="38.25" customHeight="1" x14ac:dyDescent="0.2">
      <c r="B76" s="46" t="s">
        <v>109</v>
      </c>
      <c r="C76" s="47" t="s">
        <v>110</v>
      </c>
      <c r="D76" s="55"/>
      <c r="E76" s="151"/>
      <c r="F76" s="49"/>
      <c r="G76" s="74">
        <f t="shared" si="14"/>
        <v>5</v>
      </c>
      <c r="I76" s="30">
        <v>5</v>
      </c>
      <c r="J76" s="165">
        <f t="shared" si="15"/>
        <v>0.12820512820512819</v>
      </c>
      <c r="K76" s="166">
        <f t="shared" si="16"/>
        <v>9.7885669537979645E-3</v>
      </c>
      <c r="L76" s="6" t="s">
        <v>111</v>
      </c>
    </row>
    <row r="77" spans="2:13" ht="15.75" customHeight="1" x14ac:dyDescent="0.2">
      <c r="B77" s="46" t="s">
        <v>112</v>
      </c>
      <c r="C77" s="47" t="s">
        <v>113</v>
      </c>
      <c r="D77" s="55"/>
      <c r="E77" s="151"/>
      <c r="F77" s="49"/>
      <c r="G77" s="74">
        <f t="shared" si="14"/>
        <v>5</v>
      </c>
      <c r="I77" s="30">
        <v>5</v>
      </c>
      <c r="J77" s="165">
        <f t="shared" si="15"/>
        <v>0.12820512820512819</v>
      </c>
      <c r="K77" s="166">
        <f t="shared" si="16"/>
        <v>9.7885669537979645E-3</v>
      </c>
      <c r="L77" s="6" t="s">
        <v>114</v>
      </c>
    </row>
    <row r="78" spans="2:13" ht="14.1" customHeight="1" x14ac:dyDescent="0.2">
      <c r="B78" s="68" t="s">
        <v>10</v>
      </c>
      <c r="C78" s="69"/>
      <c r="D78" s="70"/>
      <c r="E78" s="59"/>
      <c r="F78" s="50"/>
      <c r="G78" s="75"/>
      <c r="I78" s="32"/>
      <c r="J78" s="164"/>
      <c r="K78" s="164"/>
    </row>
    <row r="79" spans="2:13" ht="14.1" customHeight="1" x14ac:dyDescent="0.2">
      <c r="B79" s="56"/>
      <c r="C79" s="152"/>
      <c r="D79" s="58"/>
      <c r="E79" s="59"/>
      <c r="F79" s="50"/>
      <c r="G79" s="75"/>
      <c r="I79" s="32"/>
      <c r="J79" s="164"/>
      <c r="K79" s="164"/>
    </row>
    <row r="80" spans="2:13" ht="14.1" customHeight="1" thickBot="1" x14ac:dyDescent="0.3">
      <c r="B80" s="56" t="s">
        <v>11</v>
      </c>
      <c r="C80" s="57"/>
      <c r="D80" s="58"/>
      <c r="E80" s="59"/>
      <c r="F80" s="50"/>
      <c r="G80" s="78">
        <f>SUM(G69:G77)*VLOOKUP($H80,$C$247:$E$249,3,FALSE)</f>
        <v>195</v>
      </c>
      <c r="H80" s="80" t="s">
        <v>37</v>
      </c>
      <c r="I80" s="79">
        <f>SUM(I69:I77)*VLOOKUP($H80,$C$247:$E$249,3,FALSE)</f>
        <v>195</v>
      </c>
      <c r="J80" s="162">
        <f>SUM(J69:J77)</f>
        <v>0.99999999999999989</v>
      </c>
      <c r="K80" s="160">
        <f>SUM(K69:K77)</f>
        <v>7.6350822239624125E-2</v>
      </c>
    </row>
    <row r="81" spans="2:13" ht="30" customHeight="1" x14ac:dyDescent="0.25">
      <c r="B81" s="52" t="s">
        <v>115</v>
      </c>
      <c r="C81" s="53"/>
      <c r="D81" s="54"/>
      <c r="E81" s="59"/>
      <c r="F81" s="50"/>
      <c r="G81" s="73"/>
      <c r="I81" s="31"/>
      <c r="J81" s="164"/>
      <c r="K81" s="164"/>
    </row>
    <row r="82" spans="2:13" ht="38.25" customHeight="1" x14ac:dyDescent="0.2">
      <c r="B82" s="46" t="s">
        <v>116</v>
      </c>
      <c r="C82" s="47" t="s">
        <v>117</v>
      </c>
      <c r="D82" s="55"/>
      <c r="E82" s="151"/>
      <c r="F82" s="49"/>
      <c r="G82" s="74">
        <f>IF(E82="Yes",0,IF(E82="N/A",0,I82))</f>
        <v>5</v>
      </c>
      <c r="I82" s="30">
        <v>5</v>
      </c>
      <c r="J82" s="165">
        <f>$I82*VLOOKUP($H$87,$C$247:$E$249,3,FALSE)/$I$87</f>
        <v>0.33333333333333331</v>
      </c>
      <c r="K82" s="166">
        <f>$I82*VLOOKUP($H$87,$C$247:$E$249,3,FALSE)/$I$228</f>
        <v>9.7885669537979645E-3</v>
      </c>
      <c r="L82" s="6" t="s">
        <v>118</v>
      </c>
    </row>
    <row r="83" spans="2:13" ht="38.25" customHeight="1" x14ac:dyDescent="0.2">
      <c r="B83" s="46" t="s">
        <v>119</v>
      </c>
      <c r="C83" s="47" t="s">
        <v>120</v>
      </c>
      <c r="D83" s="55"/>
      <c r="E83" s="151"/>
      <c r="F83" s="49"/>
      <c r="G83" s="74">
        <f>IF(E83="Yes",0,IF(E83="N/A",0,I83))</f>
        <v>5</v>
      </c>
      <c r="I83" s="30">
        <v>5</v>
      </c>
      <c r="J83" s="165">
        <f t="shared" ref="J83:J84" si="17">$I83*VLOOKUP($H$87,$C$247:$E$249,3,FALSE)/$I$87</f>
        <v>0.33333333333333331</v>
      </c>
      <c r="K83" s="166">
        <f t="shared" ref="K83:K84" si="18">$I83*VLOOKUP($H$87,$C$247:$E$249,3,FALSE)/$I$228</f>
        <v>9.7885669537979645E-3</v>
      </c>
      <c r="L83" s="6" t="s">
        <v>121</v>
      </c>
      <c r="M83" s="10" t="s">
        <v>556</v>
      </c>
    </row>
    <row r="84" spans="2:13" ht="39" customHeight="1" x14ac:dyDescent="0.2">
      <c r="B84" s="46" t="s">
        <v>122</v>
      </c>
      <c r="C84" s="47" t="s">
        <v>526</v>
      </c>
      <c r="D84" s="55"/>
      <c r="E84" s="151"/>
      <c r="F84" s="49"/>
      <c r="G84" s="74">
        <f>IF(E84="Yes",0,IF(E84="N/A",0,I84))</f>
        <v>5</v>
      </c>
      <c r="I84" s="30">
        <v>5</v>
      </c>
      <c r="J84" s="165">
        <f t="shared" si="17"/>
        <v>0.33333333333333331</v>
      </c>
      <c r="K84" s="166">
        <f t="shared" si="18"/>
        <v>9.7885669537979645E-3</v>
      </c>
      <c r="L84" s="6" t="s">
        <v>123</v>
      </c>
    </row>
    <row r="85" spans="2:13" ht="14.1" customHeight="1" x14ac:dyDescent="0.2">
      <c r="B85" s="68" t="s">
        <v>10</v>
      </c>
      <c r="C85" s="69"/>
      <c r="D85" s="70"/>
      <c r="E85" s="59"/>
      <c r="F85" s="50"/>
      <c r="G85" s="75"/>
      <c r="I85" s="32"/>
      <c r="J85" s="164"/>
      <c r="K85" s="164"/>
    </row>
    <row r="86" spans="2:13" ht="14.1" customHeight="1" x14ac:dyDescent="0.2">
      <c r="B86" s="56"/>
      <c r="C86" s="152"/>
      <c r="D86" s="58"/>
      <c r="E86" s="59"/>
      <c r="F86" s="50"/>
      <c r="G86" s="75"/>
      <c r="I86" s="32"/>
      <c r="J86" s="164"/>
      <c r="K86" s="164"/>
    </row>
    <row r="87" spans="2:13" ht="14.1" customHeight="1" thickBot="1" x14ac:dyDescent="0.3">
      <c r="B87" s="56" t="s">
        <v>11</v>
      </c>
      <c r="C87" s="57"/>
      <c r="D87" s="58"/>
      <c r="E87" s="59"/>
      <c r="F87" s="50"/>
      <c r="G87" s="78">
        <f>SUM(G82:G84)*VLOOKUP($H87,$C$247:$E$249,3,FALSE)</f>
        <v>75</v>
      </c>
      <c r="H87" s="80" t="s">
        <v>37</v>
      </c>
      <c r="I87" s="79">
        <f>SUM(I82:I84)*VLOOKUP($H87,$C$247:$E$249,3,FALSE)</f>
        <v>75</v>
      </c>
      <c r="J87" s="162">
        <f>SUM(J82:J84)</f>
        <v>1</v>
      </c>
      <c r="K87" s="160">
        <f>SUM(K82:K84)</f>
        <v>2.9365700861393895E-2</v>
      </c>
    </row>
    <row r="88" spans="2:13" ht="30" customHeight="1" x14ac:dyDescent="0.25">
      <c r="B88" s="52" t="s">
        <v>527</v>
      </c>
      <c r="C88" s="53"/>
      <c r="D88" s="54"/>
      <c r="E88" s="59"/>
      <c r="F88" s="50"/>
      <c r="G88" s="73"/>
      <c r="I88" s="31"/>
      <c r="J88" s="164"/>
      <c r="K88" s="164"/>
    </row>
    <row r="89" spans="2:13" ht="28.5" customHeight="1" x14ac:dyDescent="0.2">
      <c r="B89" s="46" t="s">
        <v>124</v>
      </c>
      <c r="C89" s="47" t="s">
        <v>125</v>
      </c>
      <c r="D89" s="55"/>
      <c r="E89" s="151"/>
      <c r="F89" s="49"/>
      <c r="G89" s="74">
        <f>IF(E89="Yes",0,IF(E89="N/A",0,I89))</f>
        <v>5</v>
      </c>
      <c r="I89" s="30">
        <v>5</v>
      </c>
      <c r="J89" s="165">
        <f>$I89*VLOOKUP($H$95,$C$247:$E$249,3,FALSE)/$I$95</f>
        <v>0.27777777777777779</v>
      </c>
      <c r="K89" s="166">
        <f>$I89*VLOOKUP($H$95,$C$247:$E$249,3,FALSE)/$I$228</f>
        <v>9.7885669537979645E-3</v>
      </c>
      <c r="L89" s="6" t="s">
        <v>126</v>
      </c>
    </row>
    <row r="90" spans="2:13" ht="28.5" customHeight="1" x14ac:dyDescent="0.2">
      <c r="B90" s="46" t="s">
        <v>127</v>
      </c>
      <c r="C90" s="47" t="s">
        <v>128</v>
      </c>
      <c r="D90" s="55"/>
      <c r="E90" s="151"/>
      <c r="F90" s="49"/>
      <c r="G90" s="74">
        <f>IF(E90="Yes",0,IF(E90="N/A",0,I90))</f>
        <v>5</v>
      </c>
      <c r="I90" s="30">
        <v>5</v>
      </c>
      <c r="J90" s="165">
        <f t="shared" ref="J90:J92" si="19">$I90*VLOOKUP($H$95,$C$247:$E$249,3,FALSE)/$I$95</f>
        <v>0.27777777777777779</v>
      </c>
      <c r="K90" s="166">
        <f t="shared" ref="K90:K92" si="20">$I90*VLOOKUP($H$95,$C$247:$E$249,3,FALSE)/$I$228</f>
        <v>9.7885669537979645E-3</v>
      </c>
      <c r="L90" s="6" t="s">
        <v>129</v>
      </c>
    </row>
    <row r="91" spans="2:13" ht="38.25" customHeight="1" x14ac:dyDescent="0.2">
      <c r="B91" s="46" t="s">
        <v>130</v>
      </c>
      <c r="C91" s="47" t="s">
        <v>528</v>
      </c>
      <c r="D91" s="55"/>
      <c r="E91" s="151"/>
      <c r="F91" s="49"/>
      <c r="G91" s="74">
        <f>IF(E91="Yes",0,IF(E91="N/A",0,I91))</f>
        <v>5</v>
      </c>
      <c r="I91" s="30">
        <v>5</v>
      </c>
      <c r="J91" s="165">
        <f t="shared" si="19"/>
        <v>0.27777777777777779</v>
      </c>
      <c r="K91" s="166">
        <f t="shared" si="20"/>
        <v>9.7885669537979645E-3</v>
      </c>
      <c r="L91" s="6" t="s">
        <v>131</v>
      </c>
      <c r="M91" s="10" t="s">
        <v>560</v>
      </c>
    </row>
    <row r="92" spans="2:13" ht="28.5" customHeight="1" x14ac:dyDescent="0.2">
      <c r="B92" s="46" t="s">
        <v>132</v>
      </c>
      <c r="C92" s="47" t="s">
        <v>133</v>
      </c>
      <c r="D92" s="55"/>
      <c r="E92" s="151"/>
      <c r="F92" s="49"/>
      <c r="G92" s="74">
        <f>IF(E92="Yes",0,IF(E92="N/A",0,I92))</f>
        <v>3</v>
      </c>
      <c r="I92" s="30">
        <v>3</v>
      </c>
      <c r="J92" s="165">
        <f t="shared" si="19"/>
        <v>0.16666666666666666</v>
      </c>
      <c r="K92" s="166">
        <f t="shared" si="20"/>
        <v>5.8731401722787787E-3</v>
      </c>
      <c r="L92" s="6" t="s">
        <v>134</v>
      </c>
    </row>
    <row r="93" spans="2:13" ht="14.1" customHeight="1" x14ac:dyDescent="0.2">
      <c r="B93" s="68" t="s">
        <v>10</v>
      </c>
      <c r="C93" s="69"/>
      <c r="D93" s="70"/>
      <c r="E93" s="59"/>
      <c r="F93" s="50"/>
      <c r="G93" s="75"/>
      <c r="I93" s="32"/>
      <c r="J93" s="164"/>
      <c r="K93" s="164"/>
    </row>
    <row r="94" spans="2:13" ht="14.1" customHeight="1" x14ac:dyDescent="0.2">
      <c r="B94" s="56"/>
      <c r="C94" s="152"/>
      <c r="D94" s="58"/>
      <c r="E94" s="59"/>
      <c r="F94" s="50"/>
      <c r="G94" s="75"/>
      <c r="I94" s="32"/>
      <c r="J94" s="164"/>
      <c r="K94" s="164"/>
    </row>
    <row r="95" spans="2:13" ht="14.1" customHeight="1" thickBot="1" x14ac:dyDescent="0.3">
      <c r="B95" s="56" t="s">
        <v>11</v>
      </c>
      <c r="C95" s="57"/>
      <c r="D95" s="58"/>
      <c r="E95" s="59"/>
      <c r="F95" s="50"/>
      <c r="G95" s="78">
        <f>SUM(G89:G92)*VLOOKUP($H95,$C$247:$E$249,3,FALSE)</f>
        <v>90</v>
      </c>
      <c r="H95" s="80" t="s">
        <v>37</v>
      </c>
      <c r="I95" s="79">
        <f>SUM(I89:I92)*VLOOKUP($H95,$C$247:$E$249,3,FALSE)</f>
        <v>90</v>
      </c>
      <c r="J95" s="162">
        <f>SUM(J89:J92)</f>
        <v>1</v>
      </c>
      <c r="K95" s="160">
        <f>SUM(K89:K92)</f>
        <v>3.5238841033672676E-2</v>
      </c>
    </row>
    <row r="96" spans="2:13" ht="30" customHeight="1" x14ac:dyDescent="0.25">
      <c r="B96" s="52" t="s">
        <v>135</v>
      </c>
      <c r="C96" s="53"/>
      <c r="D96" s="54"/>
      <c r="E96" s="59"/>
      <c r="F96" s="50"/>
      <c r="G96" s="73"/>
      <c r="I96" s="31"/>
      <c r="J96" s="164"/>
      <c r="K96" s="164"/>
    </row>
    <row r="97" spans="2:13" ht="38.25" customHeight="1" x14ac:dyDescent="0.2">
      <c r="B97" s="46" t="s">
        <v>136</v>
      </c>
      <c r="C97" s="47" t="s">
        <v>137</v>
      </c>
      <c r="D97" s="55"/>
      <c r="E97" s="151"/>
      <c r="F97" s="49"/>
      <c r="G97" s="74">
        <f>IF(E97="Yes",0,IF(E97="N/A",0,I97))</f>
        <v>5</v>
      </c>
      <c r="I97" s="30">
        <v>5</v>
      </c>
      <c r="J97" s="165">
        <f>$I97*VLOOKUP($H$104,$C$247:$E$249,3,FALSE)/$I$104</f>
        <v>0.29411764705882354</v>
      </c>
      <c r="K97" s="166">
        <f>$I97*VLOOKUP($H$104,$C$247:$E$249,3,FALSE)/$I$228</f>
        <v>9.7885669537979645E-3</v>
      </c>
      <c r="L97" s="6" t="s">
        <v>138</v>
      </c>
    </row>
    <row r="98" spans="2:13" ht="55.5" customHeight="1" x14ac:dyDescent="0.2">
      <c r="B98" s="46" t="s">
        <v>139</v>
      </c>
      <c r="C98" s="47" t="s">
        <v>697</v>
      </c>
      <c r="D98" s="55"/>
      <c r="E98" s="151"/>
      <c r="F98" s="49"/>
      <c r="G98" s="74">
        <f>IF(E98="Yes",0,IF(E98="N/A",0,I98))</f>
        <v>5</v>
      </c>
      <c r="I98" s="30">
        <v>5</v>
      </c>
      <c r="J98" s="165">
        <f t="shared" ref="J98:J101" si="21">$I98*VLOOKUP($H$104,$C$247:$E$249,3,FALSE)/$I$104</f>
        <v>0.29411764705882354</v>
      </c>
      <c r="K98" s="166">
        <f t="shared" ref="K98:K101" si="22">$I98*VLOOKUP($H$104,$C$247:$E$249,3,FALSE)/$I$228</f>
        <v>9.7885669537979645E-3</v>
      </c>
      <c r="L98" s="6" t="s">
        <v>140</v>
      </c>
    </row>
    <row r="99" spans="2:13" ht="28.5" customHeight="1" x14ac:dyDescent="0.2">
      <c r="B99" s="46" t="s">
        <v>141</v>
      </c>
      <c r="C99" s="47" t="s">
        <v>142</v>
      </c>
      <c r="D99" s="55"/>
      <c r="E99" s="151"/>
      <c r="F99" s="49"/>
      <c r="G99" s="74">
        <f>IF(E99="Yes",0,IF(E99="N/A",0,I99))</f>
        <v>3</v>
      </c>
      <c r="I99" s="30">
        <v>3</v>
      </c>
      <c r="J99" s="165">
        <f t="shared" si="21"/>
        <v>0.17647058823529413</v>
      </c>
      <c r="K99" s="166">
        <f t="shared" si="22"/>
        <v>5.8731401722787787E-3</v>
      </c>
      <c r="L99" s="6" t="s">
        <v>143</v>
      </c>
    </row>
    <row r="100" spans="2:13" ht="38.25" customHeight="1" x14ac:dyDescent="0.2">
      <c r="B100" s="46" t="s">
        <v>144</v>
      </c>
      <c r="C100" s="47" t="s">
        <v>145</v>
      </c>
      <c r="D100" s="55"/>
      <c r="E100" s="151"/>
      <c r="F100" s="49"/>
      <c r="G100" s="74">
        <f>IF(E100="Yes",0,IF(E100="N/A",0,I100))</f>
        <v>3</v>
      </c>
      <c r="I100" s="30">
        <v>3</v>
      </c>
      <c r="J100" s="165">
        <f t="shared" si="21"/>
        <v>0.17647058823529413</v>
      </c>
      <c r="K100" s="166">
        <f t="shared" si="22"/>
        <v>5.8731401722787787E-3</v>
      </c>
      <c r="L100" s="6" t="s">
        <v>146</v>
      </c>
    </row>
    <row r="101" spans="2:13" ht="28.5" customHeight="1" x14ac:dyDescent="0.2">
      <c r="B101" s="46" t="s">
        <v>147</v>
      </c>
      <c r="C101" s="47" t="s">
        <v>148</v>
      </c>
      <c r="D101" s="55"/>
      <c r="E101" s="151"/>
      <c r="F101" s="49"/>
      <c r="G101" s="74">
        <f>IF(E101="Yes",0,IF(E101="N/A",0,I101))</f>
        <v>1</v>
      </c>
      <c r="I101" s="30">
        <v>1</v>
      </c>
      <c r="J101" s="165">
        <f t="shared" si="21"/>
        <v>5.8823529411764705E-2</v>
      </c>
      <c r="K101" s="166">
        <f t="shared" si="22"/>
        <v>1.9577133907595929E-3</v>
      </c>
      <c r="L101" s="6" t="s">
        <v>149</v>
      </c>
    </row>
    <row r="102" spans="2:13" ht="14.1" customHeight="1" x14ac:dyDescent="0.2">
      <c r="B102" s="68" t="s">
        <v>10</v>
      </c>
      <c r="C102" s="69"/>
      <c r="D102" s="70"/>
      <c r="E102" s="59"/>
      <c r="F102" s="50"/>
      <c r="G102" s="75"/>
      <c r="I102" s="32"/>
      <c r="J102" s="164"/>
      <c r="K102" s="164"/>
    </row>
    <row r="103" spans="2:13" ht="14.1" customHeight="1" x14ac:dyDescent="0.2">
      <c r="B103" s="56"/>
      <c r="C103" s="152"/>
      <c r="D103" s="58"/>
      <c r="E103" s="59"/>
      <c r="F103" s="50"/>
      <c r="G103" s="75"/>
      <c r="I103" s="32"/>
      <c r="J103" s="164"/>
      <c r="K103" s="164"/>
    </row>
    <row r="104" spans="2:13" ht="14.1" customHeight="1" thickBot="1" x14ac:dyDescent="0.3">
      <c r="B104" s="56" t="s">
        <v>11</v>
      </c>
      <c r="C104" s="57"/>
      <c r="D104" s="58"/>
      <c r="E104" s="59"/>
      <c r="F104" s="50"/>
      <c r="G104" s="78">
        <f>SUM(G97:G101)*VLOOKUP($H104,$C$247:$E$249,3,FALSE)</f>
        <v>85</v>
      </c>
      <c r="H104" s="80" t="s">
        <v>37</v>
      </c>
      <c r="I104" s="79">
        <f>SUM(I97:I101)*VLOOKUP($H104,$C$247:$E$249,3,FALSE)</f>
        <v>85</v>
      </c>
      <c r="J104" s="162">
        <f>SUM(J97:J101)</f>
        <v>1</v>
      </c>
      <c r="K104" s="160">
        <f>SUM(K97:K101)</f>
        <v>3.3281127642913078E-2</v>
      </c>
    </row>
    <row r="105" spans="2:13" ht="30" customHeight="1" x14ac:dyDescent="0.25">
      <c r="B105" s="52" t="s">
        <v>150</v>
      </c>
      <c r="C105" s="53"/>
      <c r="D105" s="54"/>
      <c r="E105" s="59"/>
      <c r="F105" s="50"/>
      <c r="G105" s="73"/>
      <c r="I105" s="31"/>
      <c r="J105" s="164"/>
      <c r="K105" s="164"/>
    </row>
    <row r="106" spans="2:13" ht="28.5" customHeight="1" x14ac:dyDescent="0.2">
      <c r="B106" s="46" t="s">
        <v>151</v>
      </c>
      <c r="C106" s="47" t="s">
        <v>152</v>
      </c>
      <c r="D106" s="55"/>
      <c r="E106" s="151"/>
      <c r="F106" s="49"/>
      <c r="G106" s="74">
        <f t="shared" ref="G106:G115" si="23">IF(E106="Yes",0,IF(E106="N/A",0,I106))</f>
        <v>5</v>
      </c>
      <c r="I106" s="30">
        <v>5</v>
      </c>
      <c r="J106" s="165">
        <f>$I106*VLOOKUP($H$118,$C$247:$E$249,3,FALSE)/$I$118</f>
        <v>0.125</v>
      </c>
      <c r="K106" s="166">
        <f>$I106*VLOOKUP($H$118,$C$247:$E$249,3,FALSE)/$I$228</f>
        <v>9.7885669537979645E-3</v>
      </c>
      <c r="L106" s="6" t="s">
        <v>153</v>
      </c>
    </row>
    <row r="107" spans="2:13" ht="38.25" customHeight="1" x14ac:dyDescent="0.2">
      <c r="B107" s="46" t="s">
        <v>154</v>
      </c>
      <c r="C107" s="47" t="s">
        <v>155</v>
      </c>
      <c r="D107" s="55"/>
      <c r="E107" s="151"/>
      <c r="F107" s="49"/>
      <c r="G107" s="74">
        <f t="shared" si="23"/>
        <v>5</v>
      </c>
      <c r="I107" s="30">
        <v>5</v>
      </c>
      <c r="J107" s="165">
        <f t="shared" ref="J107:J115" si="24">$I107*VLOOKUP($H$118,$C$247:$E$249,3,FALSE)/$I$118</f>
        <v>0.125</v>
      </c>
      <c r="K107" s="166">
        <f t="shared" ref="K107:K115" si="25">$I107*VLOOKUP($H$118,$C$247:$E$249,3,FALSE)/$I$228</f>
        <v>9.7885669537979645E-3</v>
      </c>
      <c r="L107" s="6" t="s">
        <v>156</v>
      </c>
    </row>
    <row r="108" spans="2:13" ht="28.5" customHeight="1" x14ac:dyDescent="0.2">
      <c r="B108" s="46" t="s">
        <v>157</v>
      </c>
      <c r="C108" s="47" t="s">
        <v>158</v>
      </c>
      <c r="D108" s="55"/>
      <c r="E108" s="151"/>
      <c r="F108" s="49"/>
      <c r="G108" s="74">
        <f t="shared" si="23"/>
        <v>3</v>
      </c>
      <c r="I108" s="30">
        <v>3</v>
      </c>
      <c r="J108" s="165">
        <f t="shared" si="24"/>
        <v>7.4999999999999997E-2</v>
      </c>
      <c r="K108" s="166">
        <f t="shared" si="25"/>
        <v>5.8731401722787787E-3</v>
      </c>
      <c r="L108" s="6" t="s">
        <v>156</v>
      </c>
    </row>
    <row r="109" spans="2:13" ht="38.25" customHeight="1" x14ac:dyDescent="0.2">
      <c r="B109" s="46" t="s">
        <v>159</v>
      </c>
      <c r="C109" s="47" t="s">
        <v>160</v>
      </c>
      <c r="D109" s="55"/>
      <c r="E109" s="151"/>
      <c r="F109" s="49"/>
      <c r="G109" s="74">
        <f t="shared" si="23"/>
        <v>5</v>
      </c>
      <c r="I109" s="30">
        <v>5</v>
      </c>
      <c r="J109" s="165">
        <f t="shared" si="24"/>
        <v>0.125</v>
      </c>
      <c r="K109" s="166">
        <f t="shared" si="25"/>
        <v>9.7885669537979645E-3</v>
      </c>
      <c r="L109" s="6" t="s">
        <v>161</v>
      </c>
    </row>
    <row r="110" spans="2:13" ht="38.25" customHeight="1" x14ac:dyDescent="0.2">
      <c r="B110" s="46" t="s">
        <v>162</v>
      </c>
      <c r="C110" s="47" t="s">
        <v>163</v>
      </c>
      <c r="D110" s="55"/>
      <c r="E110" s="151"/>
      <c r="F110" s="49"/>
      <c r="G110" s="74">
        <f t="shared" si="23"/>
        <v>5</v>
      </c>
      <c r="I110" s="30">
        <v>5</v>
      </c>
      <c r="J110" s="165">
        <f t="shared" si="24"/>
        <v>0.125</v>
      </c>
      <c r="K110" s="166">
        <f t="shared" si="25"/>
        <v>9.7885669537979645E-3</v>
      </c>
      <c r="L110" s="6" t="s">
        <v>164</v>
      </c>
    </row>
    <row r="111" spans="2:13" ht="38.25" customHeight="1" x14ac:dyDescent="0.2">
      <c r="B111" s="46" t="s">
        <v>165</v>
      </c>
      <c r="C111" s="47" t="s">
        <v>166</v>
      </c>
      <c r="D111" s="55"/>
      <c r="E111" s="151"/>
      <c r="F111" s="49"/>
      <c r="G111" s="74">
        <f t="shared" si="23"/>
        <v>5</v>
      </c>
      <c r="I111" s="30">
        <v>5</v>
      </c>
      <c r="J111" s="165">
        <f t="shared" si="24"/>
        <v>0.125</v>
      </c>
      <c r="K111" s="166">
        <f t="shared" si="25"/>
        <v>9.7885669537979645E-3</v>
      </c>
      <c r="L111" s="6" t="s">
        <v>167</v>
      </c>
      <c r="M111" s="10" t="s">
        <v>556</v>
      </c>
    </row>
    <row r="112" spans="2:13" ht="38.25" customHeight="1" x14ac:dyDescent="0.2">
      <c r="B112" s="46" t="s">
        <v>168</v>
      </c>
      <c r="C112" s="47" t="s">
        <v>169</v>
      </c>
      <c r="D112" s="55"/>
      <c r="E112" s="151"/>
      <c r="F112" s="49"/>
      <c r="G112" s="74">
        <f t="shared" si="23"/>
        <v>5</v>
      </c>
      <c r="I112" s="30">
        <v>5</v>
      </c>
      <c r="J112" s="165">
        <f t="shared" si="24"/>
        <v>0.125</v>
      </c>
      <c r="K112" s="166">
        <f t="shared" si="25"/>
        <v>9.7885669537979645E-3</v>
      </c>
      <c r="L112" s="6" t="s">
        <v>170</v>
      </c>
    </row>
    <row r="113" spans="2:13" ht="28.5" customHeight="1" x14ac:dyDescent="0.2">
      <c r="B113" s="46" t="s">
        <v>171</v>
      </c>
      <c r="C113" s="47" t="s">
        <v>172</v>
      </c>
      <c r="D113" s="55"/>
      <c r="E113" s="151"/>
      <c r="F113" s="49"/>
      <c r="G113" s="74">
        <f t="shared" si="23"/>
        <v>3</v>
      </c>
      <c r="I113" s="30">
        <v>3</v>
      </c>
      <c r="J113" s="165">
        <f t="shared" si="24"/>
        <v>7.4999999999999997E-2</v>
      </c>
      <c r="K113" s="166">
        <f t="shared" si="25"/>
        <v>5.8731401722787787E-3</v>
      </c>
      <c r="L113" s="6" t="s">
        <v>173</v>
      </c>
    </row>
    <row r="114" spans="2:13" ht="38.25" customHeight="1" x14ac:dyDescent="0.2">
      <c r="B114" s="46" t="s">
        <v>174</v>
      </c>
      <c r="C114" s="47" t="s">
        <v>529</v>
      </c>
      <c r="D114" s="55"/>
      <c r="E114" s="151"/>
      <c r="F114" s="49"/>
      <c r="G114" s="74">
        <f t="shared" si="23"/>
        <v>1</v>
      </c>
      <c r="I114" s="30">
        <v>1</v>
      </c>
      <c r="J114" s="165">
        <f t="shared" si="24"/>
        <v>2.5000000000000001E-2</v>
      </c>
      <c r="K114" s="166">
        <f t="shared" si="25"/>
        <v>1.9577133907595929E-3</v>
      </c>
      <c r="L114" s="6" t="s">
        <v>175</v>
      </c>
    </row>
    <row r="115" spans="2:13" ht="38.25" customHeight="1" x14ac:dyDescent="0.2">
      <c r="B115" s="46" t="s">
        <v>176</v>
      </c>
      <c r="C115" s="47" t="s">
        <v>609</v>
      </c>
      <c r="D115" s="55"/>
      <c r="E115" s="151"/>
      <c r="F115" s="49"/>
      <c r="G115" s="74">
        <f t="shared" si="23"/>
        <v>3</v>
      </c>
      <c r="I115" s="30">
        <v>3</v>
      </c>
      <c r="J115" s="165">
        <f t="shared" si="24"/>
        <v>7.4999999999999997E-2</v>
      </c>
      <c r="K115" s="166">
        <f t="shared" si="25"/>
        <v>5.8731401722787787E-3</v>
      </c>
      <c r="L115" s="6" t="s">
        <v>177</v>
      </c>
    </row>
    <row r="116" spans="2:13" ht="14.1" customHeight="1" x14ac:dyDescent="0.2">
      <c r="B116" s="68" t="s">
        <v>10</v>
      </c>
      <c r="C116" s="69"/>
      <c r="D116" s="70"/>
      <c r="E116" s="59"/>
      <c r="F116" s="50"/>
      <c r="G116" s="75"/>
      <c r="I116" s="32"/>
      <c r="J116" s="164"/>
      <c r="K116" s="164"/>
    </row>
    <row r="117" spans="2:13" ht="14.1" customHeight="1" x14ac:dyDescent="0.2">
      <c r="B117" s="56"/>
      <c r="C117" s="152"/>
      <c r="D117" s="58"/>
      <c r="E117" s="59"/>
      <c r="F117" s="50"/>
      <c r="G117" s="75"/>
      <c r="I117" s="32"/>
      <c r="J117" s="164"/>
      <c r="K117" s="164"/>
    </row>
    <row r="118" spans="2:13" ht="14.1" customHeight="1" thickBot="1" x14ac:dyDescent="0.3">
      <c r="B118" s="56" t="s">
        <v>11</v>
      </c>
      <c r="C118" s="57"/>
      <c r="D118" s="58"/>
      <c r="E118" s="59"/>
      <c r="F118" s="50"/>
      <c r="G118" s="78">
        <f>SUM(G106:G115)*VLOOKUP($H118,$C$247:$E$249,3,FALSE)</f>
        <v>200</v>
      </c>
      <c r="H118" s="80" t="s">
        <v>37</v>
      </c>
      <c r="I118" s="79">
        <f>SUM(I106:I115)*VLOOKUP($H118,$C$247:$E$249,3,FALSE)</f>
        <v>200</v>
      </c>
      <c r="J118" s="162">
        <f>SUM(J106:J115)</f>
        <v>0.99999999999999989</v>
      </c>
      <c r="K118" s="160">
        <f>SUM(K106:K115)</f>
        <v>7.8308535630383702E-2</v>
      </c>
    </row>
    <row r="119" spans="2:13" ht="30" customHeight="1" x14ac:dyDescent="0.25">
      <c r="B119" s="52" t="s">
        <v>178</v>
      </c>
      <c r="C119" s="53"/>
      <c r="D119" s="54"/>
      <c r="E119" s="59"/>
      <c r="F119" s="50"/>
      <c r="G119" s="73"/>
      <c r="I119" s="31"/>
      <c r="J119" s="164"/>
      <c r="K119" s="164"/>
    </row>
    <row r="120" spans="2:13" ht="38.25" customHeight="1" x14ac:dyDescent="0.2">
      <c r="B120" s="46" t="s">
        <v>179</v>
      </c>
      <c r="C120" s="47" t="s">
        <v>530</v>
      </c>
      <c r="D120" s="55"/>
      <c r="E120" s="151"/>
      <c r="F120" s="49"/>
      <c r="G120" s="74">
        <f t="shared" ref="G120:G127" si="26">IF(E120="Yes",0,IF(E120="N/A",0,I120))</f>
        <v>5</v>
      </c>
      <c r="I120" s="30">
        <v>5</v>
      </c>
      <c r="J120" s="165">
        <f>$I120*VLOOKUP($H$130,$C$247:$E$249,3,FALSE)/$I$130</f>
        <v>0.25</v>
      </c>
      <c r="K120" s="166">
        <f>$I120*VLOOKUP($H$130,$C$247:$E$249,3,FALSE)/$I$228</f>
        <v>1.9577133907595929E-3</v>
      </c>
      <c r="L120" s="6" t="s">
        <v>180</v>
      </c>
    </row>
    <row r="121" spans="2:13" ht="38.25" customHeight="1" x14ac:dyDescent="0.2">
      <c r="B121" s="46" t="s">
        <v>181</v>
      </c>
      <c r="C121" s="47" t="s">
        <v>182</v>
      </c>
      <c r="D121" s="55"/>
      <c r="E121" s="151"/>
      <c r="F121" s="49"/>
      <c r="G121" s="74">
        <f t="shared" si="26"/>
        <v>5</v>
      </c>
      <c r="I121" s="30">
        <v>5</v>
      </c>
      <c r="J121" s="165">
        <f t="shared" ref="J121:J127" si="27">$I121*VLOOKUP($H$130,$C$247:$E$249,3,FALSE)/$I$130</f>
        <v>0.25</v>
      </c>
      <c r="K121" s="166">
        <f t="shared" ref="K121:K127" si="28">$I121*VLOOKUP($H$130,$C$247:$E$249,3,FALSE)/$I$228</f>
        <v>1.9577133907595929E-3</v>
      </c>
      <c r="L121" s="6" t="s">
        <v>183</v>
      </c>
      <c r="M121" s="10" t="s">
        <v>559</v>
      </c>
    </row>
    <row r="122" spans="2:13" ht="28.5" customHeight="1" x14ac:dyDescent="0.2">
      <c r="B122" s="46" t="s">
        <v>184</v>
      </c>
      <c r="C122" s="47" t="s">
        <v>185</v>
      </c>
      <c r="D122" s="55"/>
      <c r="E122" s="151"/>
      <c r="F122" s="49"/>
      <c r="G122" s="74">
        <f t="shared" si="26"/>
        <v>3</v>
      </c>
      <c r="I122" s="30">
        <v>3</v>
      </c>
      <c r="J122" s="165">
        <f t="shared" si="27"/>
        <v>0.15</v>
      </c>
      <c r="K122" s="166">
        <f t="shared" si="28"/>
        <v>1.1746280344557558E-3</v>
      </c>
      <c r="L122" s="6" t="s">
        <v>186</v>
      </c>
    </row>
    <row r="123" spans="2:13" ht="38.25" customHeight="1" x14ac:dyDescent="0.2">
      <c r="B123" s="46" t="s">
        <v>187</v>
      </c>
      <c r="C123" s="47" t="s">
        <v>188</v>
      </c>
      <c r="D123" s="55"/>
      <c r="E123" s="151"/>
      <c r="F123" s="49"/>
      <c r="G123" s="74">
        <f t="shared" si="26"/>
        <v>3</v>
      </c>
      <c r="I123" s="30">
        <v>3</v>
      </c>
      <c r="J123" s="165">
        <f t="shared" si="27"/>
        <v>0.15</v>
      </c>
      <c r="K123" s="166">
        <f t="shared" si="28"/>
        <v>1.1746280344557558E-3</v>
      </c>
      <c r="L123" s="6" t="s">
        <v>189</v>
      </c>
    </row>
    <row r="124" spans="2:13" ht="28.5" customHeight="1" x14ac:dyDescent="0.2">
      <c r="B124" s="46" t="s">
        <v>190</v>
      </c>
      <c r="C124" s="47" t="s">
        <v>191</v>
      </c>
      <c r="D124" s="55"/>
      <c r="E124" s="151"/>
      <c r="F124" s="49"/>
      <c r="G124" s="74">
        <f t="shared" si="26"/>
        <v>1</v>
      </c>
      <c r="I124" s="30">
        <v>1</v>
      </c>
      <c r="J124" s="165">
        <f t="shared" si="27"/>
        <v>0.05</v>
      </c>
      <c r="K124" s="166">
        <f t="shared" si="28"/>
        <v>3.9154267815191856E-4</v>
      </c>
      <c r="L124" s="6" t="s">
        <v>192</v>
      </c>
    </row>
    <row r="125" spans="2:13" ht="38.25" customHeight="1" x14ac:dyDescent="0.2">
      <c r="B125" s="46" t="s">
        <v>193</v>
      </c>
      <c r="C125" s="47" t="s">
        <v>194</v>
      </c>
      <c r="D125" s="55"/>
      <c r="E125" s="151"/>
      <c r="F125" s="49"/>
      <c r="G125" s="74">
        <f t="shared" si="26"/>
        <v>1</v>
      </c>
      <c r="I125" s="30">
        <v>1</v>
      </c>
      <c r="J125" s="165">
        <f t="shared" si="27"/>
        <v>0.05</v>
      </c>
      <c r="K125" s="166">
        <f t="shared" si="28"/>
        <v>3.9154267815191856E-4</v>
      </c>
      <c r="L125" s="6" t="s">
        <v>195</v>
      </c>
    </row>
    <row r="126" spans="2:13" ht="38.25" customHeight="1" x14ac:dyDescent="0.2">
      <c r="B126" s="46" t="s">
        <v>196</v>
      </c>
      <c r="C126" s="47" t="s">
        <v>197</v>
      </c>
      <c r="D126" s="55"/>
      <c r="E126" s="151"/>
      <c r="F126" s="49"/>
      <c r="G126" s="74">
        <f t="shared" si="26"/>
        <v>1</v>
      </c>
      <c r="I126" s="30">
        <v>1</v>
      </c>
      <c r="J126" s="165">
        <f t="shared" si="27"/>
        <v>0.05</v>
      </c>
      <c r="K126" s="166">
        <f t="shared" si="28"/>
        <v>3.9154267815191856E-4</v>
      </c>
      <c r="L126" s="6" t="s">
        <v>198</v>
      </c>
    </row>
    <row r="127" spans="2:13" ht="28.5" customHeight="1" x14ac:dyDescent="0.2">
      <c r="B127" s="46" t="s">
        <v>199</v>
      </c>
      <c r="C127" s="47" t="s">
        <v>531</v>
      </c>
      <c r="D127" s="55"/>
      <c r="E127" s="151"/>
      <c r="F127" s="49"/>
      <c r="G127" s="74">
        <f t="shared" si="26"/>
        <v>1</v>
      </c>
      <c r="I127" s="30">
        <v>1</v>
      </c>
      <c r="J127" s="165">
        <f t="shared" si="27"/>
        <v>0.05</v>
      </c>
      <c r="K127" s="166">
        <f t="shared" si="28"/>
        <v>3.9154267815191856E-4</v>
      </c>
      <c r="L127" s="6" t="s">
        <v>200</v>
      </c>
    </row>
    <row r="128" spans="2:13" ht="14.1" customHeight="1" x14ac:dyDescent="0.2">
      <c r="B128" s="68" t="s">
        <v>10</v>
      </c>
      <c r="C128" s="69"/>
      <c r="D128" s="70"/>
      <c r="E128" s="59"/>
      <c r="F128" s="50"/>
      <c r="G128" s="75"/>
      <c r="I128" s="32"/>
      <c r="J128" s="164"/>
      <c r="K128" s="164"/>
    </row>
    <row r="129" spans="2:13" ht="14.1" customHeight="1" x14ac:dyDescent="0.2">
      <c r="B129" s="56"/>
      <c r="C129" s="152"/>
      <c r="D129" s="58"/>
      <c r="E129" s="59"/>
      <c r="F129" s="50"/>
      <c r="G129" s="75"/>
      <c r="I129" s="32"/>
      <c r="J129" s="164"/>
      <c r="K129" s="164"/>
    </row>
    <row r="130" spans="2:13" ht="14.1" customHeight="1" thickBot="1" x14ac:dyDescent="0.3">
      <c r="B130" s="56" t="s">
        <v>11</v>
      </c>
      <c r="C130" s="57"/>
      <c r="D130" s="58"/>
      <c r="E130" s="59"/>
      <c r="F130" s="50"/>
      <c r="G130" s="78">
        <f>SUM(G120:G127)*VLOOKUP($H130,$C$247:$E$249,3,FALSE)</f>
        <v>20</v>
      </c>
      <c r="H130" s="80" t="s">
        <v>12</v>
      </c>
      <c r="I130" s="79">
        <f>SUM(I120:I127)*VLOOKUP($H130,$C$247:$E$249,3,FALSE)</f>
        <v>20</v>
      </c>
      <c r="J130" s="162">
        <f>SUM(J120:J127)</f>
        <v>1.0000000000000002</v>
      </c>
      <c r="K130" s="160">
        <f>SUM(K120:K127)</f>
        <v>7.8308535630383699E-3</v>
      </c>
    </row>
    <row r="131" spans="2:13" ht="30" customHeight="1" x14ac:dyDescent="0.25">
      <c r="B131" s="52" t="s">
        <v>201</v>
      </c>
      <c r="C131" s="53"/>
      <c r="D131" s="54"/>
      <c r="E131" s="59"/>
      <c r="F131" s="50"/>
      <c r="G131" s="73"/>
      <c r="I131" s="31"/>
      <c r="J131" s="164"/>
      <c r="K131" s="164"/>
    </row>
    <row r="132" spans="2:13" ht="38.25" customHeight="1" x14ac:dyDescent="0.2">
      <c r="B132" s="46" t="s">
        <v>202</v>
      </c>
      <c r="C132" s="47" t="s">
        <v>592</v>
      </c>
      <c r="D132" s="55"/>
      <c r="E132" s="151"/>
      <c r="F132" s="49"/>
      <c r="G132" s="74">
        <f>IF(E132="Yes",0,IF(E132="N/A",0,I132))</f>
        <v>5</v>
      </c>
      <c r="I132" s="30">
        <v>5</v>
      </c>
      <c r="J132" s="165">
        <f>$I132*VLOOKUP($H$139,$C$247:$E$249,3,FALSE)/$I$139</f>
        <v>0.21739130434782608</v>
      </c>
      <c r="K132" s="166">
        <f>$I132*VLOOKUP($H$139,$C$247:$E$249,3,FALSE)/$I$228</f>
        <v>9.7885669537979645E-3</v>
      </c>
      <c r="L132" s="6" t="s">
        <v>203</v>
      </c>
      <c r="M132" s="10" t="s">
        <v>556</v>
      </c>
    </row>
    <row r="133" spans="2:13" ht="28.5" customHeight="1" x14ac:dyDescent="0.2">
      <c r="B133" s="46" t="s">
        <v>204</v>
      </c>
      <c r="C133" s="47" t="s">
        <v>205</v>
      </c>
      <c r="D133" s="55"/>
      <c r="E133" s="151"/>
      <c r="F133" s="49"/>
      <c r="G133" s="74">
        <f>IF(E133="Yes",0,IF(E133="N/A",0,I133))</f>
        <v>5</v>
      </c>
      <c r="I133" s="30">
        <v>5</v>
      </c>
      <c r="J133" s="165">
        <f t="shared" ref="J133:J136" si="29">$I133*VLOOKUP($H$139,$C$247:$E$249,3,FALSE)/$I$139</f>
        <v>0.21739130434782608</v>
      </c>
      <c r="K133" s="166">
        <f t="shared" ref="K133:K136" si="30">$I133*VLOOKUP($H$139,$C$247:$E$249,3,FALSE)/$I$228</f>
        <v>9.7885669537979645E-3</v>
      </c>
      <c r="L133" s="6" t="s">
        <v>121</v>
      </c>
      <c r="M133" s="10" t="s">
        <v>556</v>
      </c>
    </row>
    <row r="134" spans="2:13" ht="38.25" customHeight="1" x14ac:dyDescent="0.2">
      <c r="B134" s="46" t="s">
        <v>206</v>
      </c>
      <c r="C134" s="47" t="s">
        <v>207</v>
      </c>
      <c r="D134" s="55"/>
      <c r="E134" s="151"/>
      <c r="F134" s="49"/>
      <c r="G134" s="74">
        <f>IF(E134="Yes",0,IF(E134="N/A",0,I134))</f>
        <v>5</v>
      </c>
      <c r="I134" s="30">
        <v>5</v>
      </c>
      <c r="J134" s="165">
        <f t="shared" si="29"/>
        <v>0.21739130434782608</v>
      </c>
      <c r="K134" s="166">
        <f t="shared" si="30"/>
        <v>9.7885669537979645E-3</v>
      </c>
      <c r="L134" s="6" t="s">
        <v>208</v>
      </c>
      <c r="M134" s="10" t="s">
        <v>560</v>
      </c>
    </row>
    <row r="135" spans="2:13" ht="28.5" customHeight="1" x14ac:dyDescent="0.2">
      <c r="B135" s="46" t="s">
        <v>209</v>
      </c>
      <c r="C135" s="47" t="s">
        <v>210</v>
      </c>
      <c r="D135" s="55"/>
      <c r="E135" s="151"/>
      <c r="F135" s="49"/>
      <c r="G135" s="74">
        <f>IF(E135="Yes",0,IF(E135="N/A",0,I135))</f>
        <v>5</v>
      </c>
      <c r="I135" s="30">
        <v>5</v>
      </c>
      <c r="J135" s="165">
        <f t="shared" si="29"/>
        <v>0.21739130434782608</v>
      </c>
      <c r="K135" s="166">
        <f t="shared" si="30"/>
        <v>9.7885669537979645E-3</v>
      </c>
      <c r="L135" s="6" t="s">
        <v>121</v>
      </c>
    </row>
    <row r="136" spans="2:13" ht="38.25" customHeight="1" x14ac:dyDescent="0.2">
      <c r="B136" s="46" t="s">
        <v>211</v>
      </c>
      <c r="C136" s="47" t="s">
        <v>599</v>
      </c>
      <c r="D136" s="55"/>
      <c r="E136" s="151"/>
      <c r="F136" s="49"/>
      <c r="G136" s="74">
        <f>IF(E136="Yes",0,IF(E136="N/A",0,I136))</f>
        <v>3</v>
      </c>
      <c r="I136" s="30">
        <v>3</v>
      </c>
      <c r="J136" s="165">
        <f t="shared" si="29"/>
        <v>0.13043478260869565</v>
      </c>
      <c r="K136" s="166">
        <f t="shared" si="30"/>
        <v>5.8731401722787787E-3</v>
      </c>
      <c r="L136" s="10" t="s">
        <v>212</v>
      </c>
    </row>
    <row r="137" spans="2:13" ht="14.1" customHeight="1" x14ac:dyDescent="0.2">
      <c r="B137" s="68" t="s">
        <v>10</v>
      </c>
      <c r="C137" s="69"/>
      <c r="D137" s="70"/>
      <c r="E137" s="59"/>
      <c r="F137" s="50"/>
      <c r="G137" s="75"/>
      <c r="I137" s="32"/>
      <c r="J137" s="164"/>
      <c r="K137" s="164"/>
    </row>
    <row r="138" spans="2:13" ht="14.1" customHeight="1" x14ac:dyDescent="0.2">
      <c r="B138" s="56"/>
      <c r="C138" s="152"/>
      <c r="D138" s="58"/>
      <c r="E138" s="59"/>
      <c r="F138" s="50"/>
      <c r="G138" s="75"/>
      <c r="I138" s="32"/>
      <c r="J138" s="164"/>
      <c r="K138" s="164"/>
    </row>
    <row r="139" spans="2:13" ht="14.1" customHeight="1" thickBot="1" x14ac:dyDescent="0.3">
      <c r="B139" s="56" t="s">
        <v>11</v>
      </c>
      <c r="C139" s="57"/>
      <c r="D139" s="58"/>
      <c r="E139" s="59"/>
      <c r="F139" s="50"/>
      <c r="G139" s="78">
        <f>SUM(G132:G136)*VLOOKUP($H139,$C$247:$E$249,3,FALSE)</f>
        <v>115</v>
      </c>
      <c r="H139" s="80" t="s">
        <v>37</v>
      </c>
      <c r="I139" s="79">
        <f>SUM(I132:I136)*VLOOKUP($H139,$C$247:$E$249,3,FALSE)</f>
        <v>115</v>
      </c>
      <c r="J139" s="162">
        <f>SUM(J132:J136)</f>
        <v>1</v>
      </c>
      <c r="K139" s="160">
        <f>SUM(K132:K136)</f>
        <v>4.5027407987470638E-2</v>
      </c>
    </row>
    <row r="140" spans="2:13" ht="30" customHeight="1" x14ac:dyDescent="0.25">
      <c r="B140" s="52" t="s">
        <v>600</v>
      </c>
      <c r="C140" s="53"/>
      <c r="D140" s="54"/>
      <c r="E140" s="59"/>
      <c r="F140" s="50"/>
      <c r="G140" s="73"/>
      <c r="I140" s="31"/>
      <c r="J140" s="164"/>
      <c r="K140" s="164"/>
    </row>
    <row r="141" spans="2:13" ht="28.5" customHeight="1" x14ac:dyDescent="0.2">
      <c r="B141" s="46" t="s">
        <v>214</v>
      </c>
      <c r="C141" s="47" t="s">
        <v>215</v>
      </c>
      <c r="D141" s="55"/>
      <c r="E141" s="151"/>
      <c r="F141" s="49"/>
      <c r="G141" s="74">
        <f t="shared" ref="G141:G147" si="31">IF(E141="Yes",0,IF(E141="N/A",0,I141))</f>
        <v>5</v>
      </c>
      <c r="I141" s="30">
        <v>5</v>
      </c>
      <c r="J141" s="165">
        <f>$I141*VLOOKUP($H$150,$C$247:$E$249,3,FALSE)/$I$150</f>
        <v>0.2</v>
      </c>
      <c r="K141" s="166">
        <f>$I141*VLOOKUP($H$150,$C$247:$E$249,3,FALSE)/$I$228</f>
        <v>9.7885669537979645E-3</v>
      </c>
      <c r="L141" s="6" t="s">
        <v>216</v>
      </c>
    </row>
    <row r="142" spans="2:13" ht="38.25" customHeight="1" x14ac:dyDescent="0.2">
      <c r="B142" s="46" t="s">
        <v>217</v>
      </c>
      <c r="C142" s="47" t="s">
        <v>532</v>
      </c>
      <c r="D142" s="55"/>
      <c r="E142" s="151"/>
      <c r="F142" s="49"/>
      <c r="G142" s="74">
        <f t="shared" si="31"/>
        <v>5</v>
      </c>
      <c r="I142" s="30">
        <v>5</v>
      </c>
      <c r="J142" s="165">
        <f t="shared" ref="J142:J147" si="32">$I142*VLOOKUP($H$150,$C$247:$E$249,3,FALSE)/$I$150</f>
        <v>0.2</v>
      </c>
      <c r="K142" s="166">
        <f t="shared" ref="K142:K147" si="33">$I142*VLOOKUP($H$150,$C$247:$E$249,3,FALSE)/$I$228</f>
        <v>9.7885669537979645E-3</v>
      </c>
      <c r="L142" s="6" t="s">
        <v>218</v>
      </c>
    </row>
    <row r="143" spans="2:13" ht="38.25" customHeight="1" x14ac:dyDescent="0.2">
      <c r="B143" s="46" t="s">
        <v>219</v>
      </c>
      <c r="C143" s="47" t="s">
        <v>533</v>
      </c>
      <c r="D143" s="55"/>
      <c r="E143" s="151"/>
      <c r="F143" s="49"/>
      <c r="G143" s="74">
        <f t="shared" si="31"/>
        <v>3</v>
      </c>
      <c r="I143" s="30">
        <v>3</v>
      </c>
      <c r="J143" s="165">
        <f t="shared" si="32"/>
        <v>0.12</v>
      </c>
      <c r="K143" s="166">
        <f t="shared" si="33"/>
        <v>5.8731401722787787E-3</v>
      </c>
      <c r="L143" s="6" t="s">
        <v>134</v>
      </c>
    </row>
    <row r="144" spans="2:13" ht="38.25" customHeight="1" x14ac:dyDescent="0.2">
      <c r="B144" s="46" t="s">
        <v>220</v>
      </c>
      <c r="C144" s="47" t="s">
        <v>221</v>
      </c>
      <c r="D144" s="55"/>
      <c r="E144" s="151"/>
      <c r="F144" s="49"/>
      <c r="G144" s="74">
        <f t="shared" si="31"/>
        <v>3</v>
      </c>
      <c r="I144" s="30">
        <v>3</v>
      </c>
      <c r="J144" s="165">
        <f t="shared" si="32"/>
        <v>0.12</v>
      </c>
      <c r="K144" s="166">
        <f t="shared" si="33"/>
        <v>5.8731401722787787E-3</v>
      </c>
      <c r="L144" s="6" t="s">
        <v>222</v>
      </c>
    </row>
    <row r="145" spans="2:12" ht="38.25" customHeight="1" x14ac:dyDescent="0.2">
      <c r="B145" s="46" t="s">
        <v>223</v>
      </c>
      <c r="C145" s="47" t="s">
        <v>224</v>
      </c>
      <c r="D145" s="55"/>
      <c r="E145" s="151"/>
      <c r="F145" s="49"/>
      <c r="G145" s="74">
        <f t="shared" si="31"/>
        <v>5</v>
      </c>
      <c r="I145" s="30">
        <v>5</v>
      </c>
      <c r="J145" s="165">
        <f t="shared" si="32"/>
        <v>0.2</v>
      </c>
      <c r="K145" s="166">
        <f t="shared" si="33"/>
        <v>9.7885669537979645E-3</v>
      </c>
      <c r="L145" s="6" t="s">
        <v>225</v>
      </c>
    </row>
    <row r="146" spans="2:12" ht="38.25" customHeight="1" x14ac:dyDescent="0.2">
      <c r="B146" s="46" t="s">
        <v>226</v>
      </c>
      <c r="C146" s="47" t="s">
        <v>227</v>
      </c>
      <c r="D146" s="55"/>
      <c r="E146" s="151"/>
      <c r="F146" s="49"/>
      <c r="G146" s="74">
        <f t="shared" si="31"/>
        <v>3</v>
      </c>
      <c r="I146" s="30">
        <v>3</v>
      </c>
      <c r="J146" s="165">
        <f t="shared" si="32"/>
        <v>0.12</v>
      </c>
      <c r="K146" s="166">
        <f t="shared" si="33"/>
        <v>5.8731401722787787E-3</v>
      </c>
      <c r="L146" s="6" t="s">
        <v>228</v>
      </c>
    </row>
    <row r="147" spans="2:12" ht="38.25" customHeight="1" x14ac:dyDescent="0.2">
      <c r="B147" s="46" t="s">
        <v>229</v>
      </c>
      <c r="C147" s="47" t="s">
        <v>542</v>
      </c>
      <c r="D147" s="55"/>
      <c r="E147" s="151"/>
      <c r="F147" s="49"/>
      <c r="G147" s="74">
        <f t="shared" si="31"/>
        <v>1</v>
      </c>
      <c r="I147" s="30">
        <v>1</v>
      </c>
      <c r="J147" s="165">
        <f t="shared" si="32"/>
        <v>0.04</v>
      </c>
      <c r="K147" s="166">
        <f t="shared" si="33"/>
        <v>1.9577133907595929E-3</v>
      </c>
      <c r="L147" s="6" t="s">
        <v>230</v>
      </c>
    </row>
    <row r="148" spans="2:12" ht="14.1" customHeight="1" x14ac:dyDescent="0.2">
      <c r="B148" s="68" t="s">
        <v>10</v>
      </c>
      <c r="C148" s="69"/>
      <c r="D148" s="70"/>
      <c r="E148" s="59"/>
      <c r="F148" s="50"/>
      <c r="G148" s="75"/>
      <c r="I148" s="32"/>
      <c r="J148" s="164"/>
      <c r="K148" s="164"/>
    </row>
    <row r="149" spans="2:12" ht="14.1" customHeight="1" x14ac:dyDescent="0.2">
      <c r="B149" s="56"/>
      <c r="C149" s="152"/>
      <c r="D149" s="58"/>
      <c r="E149" s="59"/>
      <c r="F149" s="50"/>
      <c r="G149" s="75"/>
      <c r="I149" s="32"/>
      <c r="J149" s="164"/>
      <c r="K149" s="164"/>
    </row>
    <row r="150" spans="2:12" ht="14.1" customHeight="1" thickBot="1" x14ac:dyDescent="0.3">
      <c r="B150" s="56" t="s">
        <v>11</v>
      </c>
      <c r="C150" s="57"/>
      <c r="D150" s="58"/>
      <c r="E150" s="59"/>
      <c r="F150" s="50"/>
      <c r="G150" s="78">
        <f>SUM(G141:G147)*VLOOKUP($H150,$C$247:$E$249,3,FALSE)</f>
        <v>125</v>
      </c>
      <c r="H150" s="80" t="s">
        <v>37</v>
      </c>
      <c r="I150" s="79">
        <f>SUM(I141:I147)*VLOOKUP($H150,$C$247:$E$249,3,FALSE)</f>
        <v>125</v>
      </c>
      <c r="J150" s="162">
        <f>SUM(J141:J147)</f>
        <v>1</v>
      </c>
      <c r="K150" s="160">
        <f>SUM(K141:K147)</f>
        <v>4.8942834768989821E-2</v>
      </c>
    </row>
    <row r="151" spans="2:12" ht="30" customHeight="1" x14ac:dyDescent="0.25">
      <c r="B151" s="52" t="s">
        <v>231</v>
      </c>
      <c r="C151" s="53"/>
      <c r="D151" s="54"/>
      <c r="E151" s="59"/>
      <c r="F151" s="50"/>
      <c r="G151" s="73"/>
      <c r="I151" s="31"/>
      <c r="J151" s="164"/>
      <c r="K151" s="164"/>
    </row>
    <row r="152" spans="2:12" ht="28.5" customHeight="1" x14ac:dyDescent="0.2">
      <c r="B152" s="46" t="s">
        <v>232</v>
      </c>
      <c r="C152" s="47" t="s">
        <v>233</v>
      </c>
      <c r="D152" s="55"/>
      <c r="E152" s="151"/>
      <c r="F152" s="49"/>
      <c r="G152" s="74">
        <f t="shared" ref="G152:G157" si="34">IF(E152="Yes",0,IF(E152="N/A",0,I152))</f>
        <v>5</v>
      </c>
      <c r="I152" s="30">
        <v>5</v>
      </c>
      <c r="J152" s="165">
        <f>$I152*VLOOKUP($H$160,$C$247:$E$249,3,FALSE)/$I$160</f>
        <v>0.20833333333333334</v>
      </c>
      <c r="K152" s="166">
        <f>$I152*VLOOKUP($H$160,$C$247:$E$249,3,FALSE)/$I$228</f>
        <v>9.7885669537979645E-3</v>
      </c>
      <c r="L152" s="6" t="s">
        <v>234</v>
      </c>
    </row>
    <row r="153" spans="2:12" ht="38.25" customHeight="1" x14ac:dyDescent="0.2">
      <c r="B153" s="46" t="s">
        <v>235</v>
      </c>
      <c r="C153" s="47" t="s">
        <v>534</v>
      </c>
      <c r="D153" s="55"/>
      <c r="E153" s="151"/>
      <c r="F153" s="49"/>
      <c r="G153" s="74">
        <f t="shared" si="34"/>
        <v>5</v>
      </c>
      <c r="I153" s="30">
        <v>5</v>
      </c>
      <c r="J153" s="165">
        <f t="shared" ref="J153:J157" si="35">$I153*VLOOKUP($H$160,$C$247:$E$249,3,FALSE)/$I$160</f>
        <v>0.20833333333333334</v>
      </c>
      <c r="K153" s="166">
        <f t="shared" ref="K153:K157" si="36">$I153*VLOOKUP($H$160,$C$247:$E$249,3,FALSE)/$I$228</f>
        <v>9.7885669537979645E-3</v>
      </c>
      <c r="L153" s="6" t="s">
        <v>236</v>
      </c>
    </row>
    <row r="154" spans="2:12" ht="38.25" customHeight="1" x14ac:dyDescent="0.2">
      <c r="B154" s="46" t="s">
        <v>237</v>
      </c>
      <c r="C154" s="47" t="s">
        <v>238</v>
      </c>
      <c r="D154" s="55"/>
      <c r="E154" s="151"/>
      <c r="F154" s="49"/>
      <c r="G154" s="74">
        <f t="shared" si="34"/>
        <v>5</v>
      </c>
      <c r="I154" s="30">
        <v>5</v>
      </c>
      <c r="J154" s="165">
        <f t="shared" si="35"/>
        <v>0.20833333333333334</v>
      </c>
      <c r="K154" s="166">
        <f t="shared" si="36"/>
        <v>9.7885669537979645E-3</v>
      </c>
      <c r="L154" s="6" t="s">
        <v>239</v>
      </c>
    </row>
    <row r="155" spans="2:12" ht="28.5" customHeight="1" x14ac:dyDescent="0.2">
      <c r="B155" s="46" t="s">
        <v>240</v>
      </c>
      <c r="C155" s="47" t="s">
        <v>241</v>
      </c>
      <c r="D155" s="55"/>
      <c r="E155" s="151"/>
      <c r="F155" s="49"/>
      <c r="G155" s="74">
        <f t="shared" si="34"/>
        <v>3</v>
      </c>
      <c r="I155" s="30">
        <v>3</v>
      </c>
      <c r="J155" s="165">
        <f t="shared" si="35"/>
        <v>0.125</v>
      </c>
      <c r="K155" s="166">
        <f t="shared" si="36"/>
        <v>5.8731401722787787E-3</v>
      </c>
      <c r="L155" s="6" t="s">
        <v>242</v>
      </c>
    </row>
    <row r="156" spans="2:12" ht="42" customHeight="1" x14ac:dyDescent="0.2">
      <c r="B156" s="46" t="s">
        <v>243</v>
      </c>
      <c r="C156" s="47" t="s">
        <v>700</v>
      </c>
      <c r="D156" s="55"/>
      <c r="E156" s="151"/>
      <c r="F156" s="49"/>
      <c r="G156" s="74">
        <f t="shared" si="34"/>
        <v>3</v>
      </c>
      <c r="I156" s="30">
        <v>3</v>
      </c>
      <c r="J156" s="165">
        <f t="shared" si="35"/>
        <v>0.125</v>
      </c>
      <c r="K156" s="166">
        <f t="shared" si="36"/>
        <v>5.8731401722787787E-3</v>
      </c>
      <c r="L156" s="6" t="s">
        <v>244</v>
      </c>
    </row>
    <row r="157" spans="2:12" ht="40.5" customHeight="1" x14ac:dyDescent="0.2">
      <c r="B157" s="46" t="s">
        <v>245</v>
      </c>
      <c r="C157" s="47" t="s">
        <v>246</v>
      </c>
      <c r="D157" s="55"/>
      <c r="E157" s="151"/>
      <c r="F157" s="49"/>
      <c r="G157" s="74">
        <f t="shared" si="34"/>
        <v>3</v>
      </c>
      <c r="I157" s="30">
        <v>3</v>
      </c>
      <c r="J157" s="165">
        <f t="shared" si="35"/>
        <v>0.125</v>
      </c>
      <c r="K157" s="166">
        <f t="shared" si="36"/>
        <v>5.8731401722787787E-3</v>
      </c>
      <c r="L157" s="6" t="s">
        <v>247</v>
      </c>
    </row>
    <row r="158" spans="2:12" ht="14.1" customHeight="1" x14ac:dyDescent="0.2">
      <c r="B158" s="68" t="s">
        <v>10</v>
      </c>
      <c r="C158" s="69"/>
      <c r="D158" s="70"/>
      <c r="E158" s="59"/>
      <c r="F158" s="50"/>
      <c r="G158" s="75"/>
      <c r="I158" s="32"/>
      <c r="J158" s="164"/>
      <c r="K158" s="164"/>
    </row>
    <row r="159" spans="2:12" ht="14.1" customHeight="1" x14ac:dyDescent="0.2">
      <c r="B159" s="56"/>
      <c r="C159" s="152"/>
      <c r="D159" s="58"/>
      <c r="E159" s="59"/>
      <c r="F159" s="50"/>
      <c r="G159" s="75"/>
      <c r="I159" s="32"/>
      <c r="J159" s="164"/>
      <c r="K159" s="164"/>
    </row>
    <row r="160" spans="2:12" ht="14.1" customHeight="1" thickBot="1" x14ac:dyDescent="0.3">
      <c r="B160" s="56" t="s">
        <v>11</v>
      </c>
      <c r="C160" s="57"/>
      <c r="D160" s="58"/>
      <c r="E160" s="59"/>
      <c r="F160" s="50"/>
      <c r="G160" s="78">
        <f>SUM(G152:G157)*VLOOKUP($H160,$C$247:$E$249,3,FALSE)</f>
        <v>120</v>
      </c>
      <c r="H160" s="80" t="s">
        <v>37</v>
      </c>
      <c r="I160" s="79">
        <f>SUM(I152:I157)*VLOOKUP($H160,$C$247:$E$249,3,FALSE)</f>
        <v>120</v>
      </c>
      <c r="J160" s="162">
        <f>SUM(J152:J157)</f>
        <v>1</v>
      </c>
      <c r="K160" s="160">
        <f>SUM(K152:K157)</f>
        <v>4.6985121378230237E-2</v>
      </c>
    </row>
    <row r="161" spans="2:12" ht="30" customHeight="1" x14ac:dyDescent="0.25">
      <c r="B161" s="52" t="s">
        <v>248</v>
      </c>
      <c r="C161" s="53"/>
      <c r="D161" s="54"/>
      <c r="E161" s="59"/>
      <c r="F161" s="50"/>
      <c r="G161" s="73"/>
      <c r="I161" s="31"/>
      <c r="J161" s="164"/>
      <c r="K161" s="164"/>
    </row>
    <row r="162" spans="2:12" ht="38.25" customHeight="1" x14ac:dyDescent="0.2">
      <c r="B162" s="46" t="s">
        <v>249</v>
      </c>
      <c r="C162" s="47" t="s">
        <v>250</v>
      </c>
      <c r="D162" s="55"/>
      <c r="E162" s="151"/>
      <c r="F162" s="49"/>
      <c r="G162" s="74">
        <f>IF(E162="Yes",0,IF(E162="N/A",0,I162))</f>
        <v>5</v>
      </c>
      <c r="I162" s="30">
        <v>5</v>
      </c>
      <c r="J162" s="165">
        <f>$I162*VLOOKUP($H$178,$C$247:$E$249,3,FALSE)/$I$178</f>
        <v>9.8039215686274508E-2</v>
      </c>
      <c r="K162" s="166">
        <f>$I162*VLOOKUP($H$178,$C$247:$E$249,3,FALSE)/$I$228</f>
        <v>9.7885669537979645E-3</v>
      </c>
      <c r="L162" s="6" t="s">
        <v>251</v>
      </c>
    </row>
    <row r="163" spans="2:12" ht="38.25" customHeight="1" x14ac:dyDescent="0.2">
      <c r="B163" s="46" t="s">
        <v>252</v>
      </c>
      <c r="C163" s="47" t="s">
        <v>253</v>
      </c>
      <c r="D163" s="55"/>
      <c r="E163" s="151"/>
      <c r="F163" s="49"/>
      <c r="G163" s="74">
        <f>IF(E163="Yes",0,IF(E163="N/A",0,I163))</f>
        <v>5</v>
      </c>
      <c r="I163" s="30">
        <v>5</v>
      </c>
      <c r="J163" s="165">
        <f t="shared" ref="J163:J175" si="37">$I163*VLOOKUP($H$178,$C$247:$E$249,3,FALSE)/$I$178</f>
        <v>9.8039215686274508E-2</v>
      </c>
      <c r="K163" s="166">
        <f t="shared" ref="K163:K175" si="38">$I163*VLOOKUP($H$178,$C$247:$E$249,3,FALSE)/$I$228</f>
        <v>9.7885669537979645E-3</v>
      </c>
      <c r="L163" s="6" t="s">
        <v>254</v>
      </c>
    </row>
    <row r="164" spans="2:12" ht="28.5" customHeight="1" x14ac:dyDescent="0.2">
      <c r="B164" s="46" t="s">
        <v>255</v>
      </c>
      <c r="C164" s="47" t="s">
        <v>256</v>
      </c>
      <c r="D164" s="55"/>
      <c r="E164" s="61"/>
      <c r="F164" s="49"/>
      <c r="G164" s="81"/>
      <c r="I164" s="82" t="s">
        <v>11</v>
      </c>
      <c r="J164" s="165"/>
      <c r="K164" s="166"/>
      <c r="L164" s="6" t="s">
        <v>257</v>
      </c>
    </row>
    <row r="165" spans="2:12" ht="28.5" customHeight="1" x14ac:dyDescent="0.2">
      <c r="B165" s="46"/>
      <c r="C165" s="42" t="s">
        <v>258</v>
      </c>
      <c r="D165" s="55"/>
      <c r="E165" s="151"/>
      <c r="F165" s="49"/>
      <c r="G165" s="74">
        <f t="shared" ref="G165:G175" si="39">IF(E165="Yes",0,IF(E165="N/A",0,I165))</f>
        <v>3</v>
      </c>
      <c r="I165" s="30">
        <v>3</v>
      </c>
      <c r="J165" s="165">
        <f t="shared" si="37"/>
        <v>5.8823529411764705E-2</v>
      </c>
      <c r="K165" s="166">
        <f t="shared" si="38"/>
        <v>5.8731401722787787E-3</v>
      </c>
    </row>
    <row r="166" spans="2:12" ht="28.5" customHeight="1" x14ac:dyDescent="0.2">
      <c r="B166" s="46"/>
      <c r="C166" s="42" t="s">
        <v>259</v>
      </c>
      <c r="D166" s="55"/>
      <c r="E166" s="151"/>
      <c r="F166" s="49"/>
      <c r="G166" s="74">
        <f t="shared" si="39"/>
        <v>3</v>
      </c>
      <c r="I166" s="30">
        <v>3</v>
      </c>
      <c r="J166" s="165">
        <f t="shared" si="37"/>
        <v>5.8823529411764705E-2</v>
      </c>
      <c r="K166" s="166">
        <f t="shared" si="38"/>
        <v>5.8731401722787787E-3</v>
      </c>
    </row>
    <row r="167" spans="2:12" ht="28.5" customHeight="1" x14ac:dyDescent="0.2">
      <c r="B167" s="46"/>
      <c r="C167" s="42" t="s">
        <v>260</v>
      </c>
      <c r="D167" s="55"/>
      <c r="E167" s="151"/>
      <c r="F167" s="49"/>
      <c r="G167" s="74">
        <f t="shared" si="39"/>
        <v>3</v>
      </c>
      <c r="I167" s="30">
        <v>3</v>
      </c>
      <c r="J167" s="165">
        <f t="shared" si="37"/>
        <v>5.8823529411764705E-2</v>
      </c>
      <c r="K167" s="166">
        <f t="shared" si="38"/>
        <v>5.8731401722787787E-3</v>
      </c>
    </row>
    <row r="168" spans="2:12" ht="28.5" customHeight="1" x14ac:dyDescent="0.2">
      <c r="B168" s="46"/>
      <c r="C168" s="42" t="s">
        <v>261</v>
      </c>
      <c r="D168" s="55"/>
      <c r="E168" s="151"/>
      <c r="F168" s="49"/>
      <c r="G168" s="74">
        <f t="shared" si="39"/>
        <v>5</v>
      </c>
      <c r="I168" s="30">
        <v>5</v>
      </c>
      <c r="J168" s="165">
        <f t="shared" si="37"/>
        <v>9.8039215686274508E-2</v>
      </c>
      <c r="K168" s="166">
        <f t="shared" si="38"/>
        <v>9.7885669537979645E-3</v>
      </c>
    </row>
    <row r="169" spans="2:12" ht="28.5" customHeight="1" x14ac:dyDescent="0.2">
      <c r="B169" s="46"/>
      <c r="C169" s="42" t="s">
        <v>601</v>
      </c>
      <c r="D169" s="55"/>
      <c r="E169" s="151"/>
      <c r="F169" s="49"/>
      <c r="G169" s="74">
        <f t="shared" si="39"/>
        <v>5</v>
      </c>
      <c r="I169" s="30">
        <v>5</v>
      </c>
      <c r="J169" s="165">
        <f t="shared" si="37"/>
        <v>9.8039215686274508E-2</v>
      </c>
      <c r="K169" s="166">
        <f t="shared" si="38"/>
        <v>9.7885669537979645E-3</v>
      </c>
    </row>
    <row r="170" spans="2:12" ht="38.25" customHeight="1" x14ac:dyDescent="0.2">
      <c r="B170" s="46" t="s">
        <v>262</v>
      </c>
      <c r="C170" s="47" t="s">
        <v>263</v>
      </c>
      <c r="D170" s="55"/>
      <c r="E170" s="151"/>
      <c r="F170" s="49"/>
      <c r="G170" s="74">
        <f t="shared" si="39"/>
        <v>5</v>
      </c>
      <c r="I170" s="30">
        <v>5</v>
      </c>
      <c r="J170" s="165">
        <f t="shared" si="37"/>
        <v>9.8039215686274508E-2</v>
      </c>
      <c r="K170" s="166">
        <f t="shared" si="38"/>
        <v>9.7885669537979645E-3</v>
      </c>
      <c r="L170" s="6" t="s">
        <v>264</v>
      </c>
    </row>
    <row r="171" spans="2:12" ht="28.5" customHeight="1" x14ac:dyDescent="0.2">
      <c r="B171" s="46" t="s">
        <v>265</v>
      </c>
      <c r="C171" s="47" t="s">
        <v>535</v>
      </c>
      <c r="D171" s="55"/>
      <c r="E171" s="151"/>
      <c r="F171" s="49"/>
      <c r="G171" s="74">
        <f t="shared" si="39"/>
        <v>5</v>
      </c>
      <c r="I171" s="30">
        <v>5</v>
      </c>
      <c r="J171" s="165">
        <f t="shared" si="37"/>
        <v>9.8039215686274508E-2</v>
      </c>
      <c r="K171" s="166">
        <f t="shared" si="38"/>
        <v>9.7885669537979645E-3</v>
      </c>
      <c r="L171" s="6" t="s">
        <v>266</v>
      </c>
    </row>
    <row r="172" spans="2:12" ht="38.25" customHeight="1" x14ac:dyDescent="0.2">
      <c r="B172" s="46" t="s">
        <v>267</v>
      </c>
      <c r="C172" s="47" t="s">
        <v>269</v>
      </c>
      <c r="D172" s="55"/>
      <c r="E172" s="151"/>
      <c r="F172" s="49"/>
      <c r="G172" s="74">
        <f t="shared" si="39"/>
        <v>5</v>
      </c>
      <c r="I172" s="30">
        <v>5</v>
      </c>
      <c r="J172" s="165">
        <f t="shared" si="37"/>
        <v>9.8039215686274508E-2</v>
      </c>
      <c r="K172" s="166">
        <f t="shared" si="38"/>
        <v>9.7885669537979645E-3</v>
      </c>
      <c r="L172" s="6" t="s">
        <v>134</v>
      </c>
    </row>
    <row r="173" spans="2:12" ht="28.5" customHeight="1" x14ac:dyDescent="0.2">
      <c r="B173" s="46" t="s">
        <v>268</v>
      </c>
      <c r="C173" s="47" t="s">
        <v>271</v>
      </c>
      <c r="D173" s="55"/>
      <c r="E173" s="151"/>
      <c r="F173" s="49"/>
      <c r="G173" s="74">
        <f t="shared" si="39"/>
        <v>3</v>
      </c>
      <c r="I173" s="30">
        <v>3</v>
      </c>
      <c r="J173" s="165">
        <f t="shared" si="37"/>
        <v>5.8823529411764705E-2</v>
      </c>
      <c r="K173" s="166">
        <f t="shared" si="38"/>
        <v>5.8731401722787787E-3</v>
      </c>
      <c r="L173" s="6" t="s">
        <v>272</v>
      </c>
    </row>
    <row r="174" spans="2:12" ht="28.5" customHeight="1" x14ac:dyDescent="0.2">
      <c r="B174" s="46" t="s">
        <v>270</v>
      </c>
      <c r="C174" s="47" t="s">
        <v>610</v>
      </c>
      <c r="D174" s="55"/>
      <c r="E174" s="151"/>
      <c r="F174" s="49"/>
      <c r="G174" s="74">
        <f t="shared" si="39"/>
        <v>3</v>
      </c>
      <c r="I174" s="30">
        <v>3</v>
      </c>
      <c r="J174" s="165">
        <f t="shared" si="37"/>
        <v>5.8823529411764705E-2</v>
      </c>
      <c r="K174" s="166">
        <f t="shared" si="38"/>
        <v>5.8731401722787787E-3</v>
      </c>
      <c r="L174" s="6" t="s">
        <v>274</v>
      </c>
    </row>
    <row r="175" spans="2:12" ht="28.5" customHeight="1" x14ac:dyDescent="0.2">
      <c r="B175" s="46" t="s">
        <v>273</v>
      </c>
      <c r="C175" s="47" t="s">
        <v>275</v>
      </c>
      <c r="D175" s="55"/>
      <c r="E175" s="151"/>
      <c r="F175" s="49"/>
      <c r="G175" s="74">
        <f t="shared" si="39"/>
        <v>1</v>
      </c>
      <c r="I175" s="30">
        <v>1</v>
      </c>
      <c r="J175" s="165">
        <f t="shared" si="37"/>
        <v>1.9607843137254902E-2</v>
      </c>
      <c r="K175" s="166">
        <f t="shared" si="38"/>
        <v>1.9577133907595929E-3</v>
      </c>
      <c r="L175" s="6" t="s">
        <v>276</v>
      </c>
    </row>
    <row r="176" spans="2:12" ht="14.1" customHeight="1" x14ac:dyDescent="0.2">
      <c r="B176" s="68" t="s">
        <v>10</v>
      </c>
      <c r="C176" s="69"/>
      <c r="D176" s="70"/>
      <c r="E176" s="59"/>
      <c r="F176" s="50"/>
      <c r="G176" s="75"/>
      <c r="I176" s="32"/>
      <c r="J176" s="164"/>
      <c r="K176" s="164"/>
    </row>
    <row r="177" spans="2:12" ht="14.1" customHeight="1" x14ac:dyDescent="0.2">
      <c r="B177" s="56"/>
      <c r="C177" s="152"/>
      <c r="D177" s="58"/>
      <c r="E177" s="59"/>
      <c r="F177" s="50"/>
      <c r="G177" s="75"/>
      <c r="I177" s="32"/>
      <c r="J177" s="164"/>
      <c r="K177" s="164"/>
    </row>
    <row r="178" spans="2:12" ht="14.1" customHeight="1" thickBot="1" x14ac:dyDescent="0.3">
      <c r="B178" s="56" t="s">
        <v>11</v>
      </c>
      <c r="C178" s="57"/>
      <c r="D178" s="58"/>
      <c r="E178" s="59"/>
      <c r="F178" s="50"/>
      <c r="G178" s="78">
        <f>SUM(G162:G175)*VLOOKUP($H178,$C$247:$E$249,3,FALSE)</f>
        <v>255</v>
      </c>
      <c r="H178" s="80" t="s">
        <v>37</v>
      </c>
      <c r="I178" s="79">
        <f>SUM(I162:I175)*VLOOKUP($H178,$C$247:$E$249,3,FALSE)</f>
        <v>255</v>
      </c>
      <c r="J178" s="162">
        <f>SUM(J162:J175)</f>
        <v>1</v>
      </c>
      <c r="K178" s="160">
        <f>SUM(K162:K175)</f>
        <v>9.9843382928739233E-2</v>
      </c>
    </row>
    <row r="179" spans="2:12" ht="30" customHeight="1" x14ac:dyDescent="0.25">
      <c r="B179" s="52" t="s">
        <v>277</v>
      </c>
      <c r="C179" s="53"/>
      <c r="D179" s="54"/>
      <c r="E179" s="59"/>
      <c r="F179" s="50"/>
      <c r="G179" s="73"/>
      <c r="I179" s="31"/>
      <c r="J179" s="164"/>
      <c r="K179" s="164"/>
    </row>
    <row r="180" spans="2:12" ht="28.5" customHeight="1" x14ac:dyDescent="0.2">
      <c r="B180" s="46" t="s">
        <v>278</v>
      </c>
      <c r="C180" s="47" t="s">
        <v>586</v>
      </c>
      <c r="D180" s="55"/>
      <c r="E180" s="151"/>
      <c r="F180" s="49"/>
      <c r="G180" s="74">
        <f t="shared" ref="G180:G187" si="40">IF(E180="Yes",0,IF(E180="N/A",0,I180))</f>
        <v>5</v>
      </c>
      <c r="I180" s="30">
        <v>5</v>
      </c>
      <c r="J180" s="165">
        <f>$I180*VLOOKUP($H$190,$C$247:$E$249,3,FALSE)/$I$190</f>
        <v>0.16666666666666666</v>
      </c>
      <c r="K180" s="166">
        <f>$I180*VLOOKUP($H$190,$C$247:$E$249,3,FALSE)/$I$228</f>
        <v>9.7885669537979645E-3</v>
      </c>
      <c r="L180" s="6" t="s">
        <v>279</v>
      </c>
    </row>
    <row r="181" spans="2:12" ht="28.5" customHeight="1" x14ac:dyDescent="0.2">
      <c r="B181" s="46" t="s">
        <v>280</v>
      </c>
      <c r="C181" s="47" t="s">
        <v>585</v>
      </c>
      <c r="D181" s="55"/>
      <c r="E181" s="151"/>
      <c r="F181" s="49"/>
      <c r="G181" s="74">
        <f t="shared" si="40"/>
        <v>5</v>
      </c>
      <c r="I181" s="30">
        <v>5</v>
      </c>
      <c r="J181" s="165">
        <f t="shared" ref="J181:J187" si="41">$I181*VLOOKUP($H$190,$C$247:$E$249,3,FALSE)/$I$190</f>
        <v>0.16666666666666666</v>
      </c>
      <c r="K181" s="166">
        <f t="shared" ref="K181:K187" si="42">$I181*VLOOKUP($H$190,$C$247:$E$249,3,FALSE)/$I$228</f>
        <v>9.7885669537979645E-3</v>
      </c>
      <c r="L181" s="6" t="s">
        <v>281</v>
      </c>
    </row>
    <row r="182" spans="2:12" ht="38.25" customHeight="1" x14ac:dyDescent="0.2">
      <c r="B182" s="46" t="s">
        <v>282</v>
      </c>
      <c r="C182" s="47" t="s">
        <v>283</v>
      </c>
      <c r="D182" s="55"/>
      <c r="E182" s="151"/>
      <c r="F182" s="49"/>
      <c r="G182" s="74">
        <f t="shared" si="40"/>
        <v>5</v>
      </c>
      <c r="I182" s="30">
        <v>5</v>
      </c>
      <c r="J182" s="165">
        <f t="shared" si="41"/>
        <v>0.16666666666666666</v>
      </c>
      <c r="K182" s="166">
        <f t="shared" si="42"/>
        <v>9.7885669537979645E-3</v>
      </c>
      <c r="L182" s="6" t="s">
        <v>284</v>
      </c>
    </row>
    <row r="183" spans="2:12" ht="38.25" customHeight="1" x14ac:dyDescent="0.2">
      <c r="B183" s="46" t="s">
        <v>285</v>
      </c>
      <c r="C183" s="47" t="s">
        <v>286</v>
      </c>
      <c r="D183" s="55"/>
      <c r="E183" s="151"/>
      <c r="F183" s="49"/>
      <c r="G183" s="74">
        <f t="shared" si="40"/>
        <v>5</v>
      </c>
      <c r="I183" s="30">
        <v>5</v>
      </c>
      <c r="J183" s="165">
        <f t="shared" si="41"/>
        <v>0.16666666666666666</v>
      </c>
      <c r="K183" s="166">
        <f t="shared" si="42"/>
        <v>9.7885669537979645E-3</v>
      </c>
      <c r="L183" s="6" t="s">
        <v>287</v>
      </c>
    </row>
    <row r="184" spans="2:12" ht="28.5" customHeight="1" x14ac:dyDescent="0.2">
      <c r="B184" s="46" t="s">
        <v>288</v>
      </c>
      <c r="C184" s="47" t="s">
        <v>289</v>
      </c>
      <c r="D184" s="55"/>
      <c r="E184" s="151"/>
      <c r="F184" s="49"/>
      <c r="G184" s="74">
        <f t="shared" si="40"/>
        <v>3</v>
      </c>
      <c r="I184" s="30">
        <v>3</v>
      </c>
      <c r="J184" s="165">
        <f t="shared" si="41"/>
        <v>0.1</v>
      </c>
      <c r="K184" s="166">
        <f t="shared" si="42"/>
        <v>5.8731401722787787E-3</v>
      </c>
      <c r="L184" s="6" t="s">
        <v>290</v>
      </c>
    </row>
    <row r="185" spans="2:12" ht="38.25" customHeight="1" x14ac:dyDescent="0.2">
      <c r="B185" s="46" t="s">
        <v>291</v>
      </c>
      <c r="C185" s="47" t="s">
        <v>292</v>
      </c>
      <c r="D185" s="55"/>
      <c r="E185" s="151"/>
      <c r="F185" s="49"/>
      <c r="G185" s="74">
        <f t="shared" si="40"/>
        <v>3</v>
      </c>
      <c r="I185" s="30">
        <v>3</v>
      </c>
      <c r="J185" s="165">
        <f t="shared" si="41"/>
        <v>0.1</v>
      </c>
      <c r="K185" s="166">
        <f t="shared" si="42"/>
        <v>5.8731401722787787E-3</v>
      </c>
      <c r="L185" s="6" t="s">
        <v>293</v>
      </c>
    </row>
    <row r="186" spans="2:12" ht="28.5" customHeight="1" x14ac:dyDescent="0.2">
      <c r="B186" s="46" t="s">
        <v>294</v>
      </c>
      <c r="C186" s="47" t="s">
        <v>543</v>
      </c>
      <c r="D186" s="55"/>
      <c r="E186" s="151"/>
      <c r="F186" s="49"/>
      <c r="G186" s="74">
        <f t="shared" si="40"/>
        <v>3</v>
      </c>
      <c r="I186" s="30">
        <v>3</v>
      </c>
      <c r="J186" s="165">
        <f t="shared" si="41"/>
        <v>0.1</v>
      </c>
      <c r="K186" s="166">
        <f t="shared" si="42"/>
        <v>5.8731401722787787E-3</v>
      </c>
      <c r="L186" s="6" t="s">
        <v>290</v>
      </c>
    </row>
    <row r="187" spans="2:12" ht="28.5" customHeight="1" x14ac:dyDescent="0.2">
      <c r="B187" s="46" t="s">
        <v>295</v>
      </c>
      <c r="C187" s="47" t="s">
        <v>296</v>
      </c>
      <c r="D187" s="55"/>
      <c r="E187" s="151"/>
      <c r="F187" s="49"/>
      <c r="G187" s="74">
        <f t="shared" si="40"/>
        <v>1</v>
      </c>
      <c r="I187" s="30">
        <v>1</v>
      </c>
      <c r="J187" s="165">
        <f t="shared" si="41"/>
        <v>3.3333333333333333E-2</v>
      </c>
      <c r="K187" s="166">
        <f t="shared" si="42"/>
        <v>1.9577133907595929E-3</v>
      </c>
      <c r="L187" s="6" t="s">
        <v>297</v>
      </c>
    </row>
    <row r="188" spans="2:12" ht="14.1" customHeight="1" x14ac:dyDescent="0.2">
      <c r="B188" s="68" t="s">
        <v>10</v>
      </c>
      <c r="C188" s="69"/>
      <c r="D188" s="70"/>
      <c r="E188" s="59"/>
      <c r="F188" s="50"/>
      <c r="G188" s="75"/>
      <c r="I188" s="32"/>
      <c r="J188" s="164"/>
      <c r="K188" s="164"/>
    </row>
    <row r="189" spans="2:12" ht="14.1" customHeight="1" x14ac:dyDescent="0.2">
      <c r="B189" s="56"/>
      <c r="C189" s="152"/>
      <c r="D189" s="58"/>
      <c r="E189" s="59"/>
      <c r="F189" s="50"/>
      <c r="G189" s="75"/>
      <c r="I189" s="32"/>
      <c r="J189" s="164"/>
      <c r="K189" s="164"/>
    </row>
    <row r="190" spans="2:12" ht="14.1" customHeight="1" thickBot="1" x14ac:dyDescent="0.3">
      <c r="B190" s="56" t="s">
        <v>11</v>
      </c>
      <c r="C190" s="57"/>
      <c r="D190" s="58"/>
      <c r="E190" s="59"/>
      <c r="F190" s="50"/>
      <c r="G190" s="78">
        <f>SUM(G180:G187)*VLOOKUP($H190,$C$247:$E$249,3,FALSE)</f>
        <v>150</v>
      </c>
      <c r="H190" s="80" t="s">
        <v>37</v>
      </c>
      <c r="I190" s="79">
        <f>SUM(I180:I187)*VLOOKUP($H190,$C$247:$E$249,3,FALSE)</f>
        <v>150</v>
      </c>
      <c r="J190" s="162">
        <f>SUM(J180:J187)</f>
        <v>0.99999999999999989</v>
      </c>
      <c r="K190" s="160">
        <f>SUM(K180:K187)</f>
        <v>5.873140172278779E-2</v>
      </c>
    </row>
    <row r="191" spans="2:12" ht="30" customHeight="1" x14ac:dyDescent="0.25">
      <c r="B191" s="52" t="s">
        <v>298</v>
      </c>
      <c r="C191" s="53"/>
      <c r="D191" s="54"/>
      <c r="E191" s="59"/>
      <c r="F191" s="50"/>
      <c r="G191" s="73"/>
      <c r="I191" s="31"/>
      <c r="J191" s="164"/>
      <c r="K191" s="164"/>
    </row>
    <row r="192" spans="2:12" ht="38.25" customHeight="1" x14ac:dyDescent="0.2">
      <c r="B192" s="46" t="s">
        <v>299</v>
      </c>
      <c r="C192" s="47" t="s">
        <v>300</v>
      </c>
      <c r="D192" s="55"/>
      <c r="E192" s="151"/>
      <c r="F192" s="49"/>
      <c r="G192" s="74">
        <f>IF(E192="Yes",0,IF(E192="N/A",0,I192))</f>
        <v>5</v>
      </c>
      <c r="I192" s="30">
        <v>5</v>
      </c>
      <c r="J192" s="165">
        <f>$I192*VLOOKUP($H$198,$C$247:$E$249,3,FALSE)/$I$198</f>
        <v>0.25</v>
      </c>
      <c r="K192" s="166">
        <f>$I192*VLOOKUP($H$198,$C$247:$E$249,3,FALSE)/$I$228</f>
        <v>9.7885669537979645E-3</v>
      </c>
      <c r="L192" s="6" t="s">
        <v>301</v>
      </c>
    </row>
    <row r="193" spans="1:13" ht="38.25" customHeight="1" x14ac:dyDescent="0.2">
      <c r="B193" s="46" t="s">
        <v>302</v>
      </c>
      <c r="C193" s="47" t="s">
        <v>536</v>
      </c>
      <c r="D193" s="55"/>
      <c r="E193" s="151"/>
      <c r="F193" s="49"/>
      <c r="G193" s="74">
        <f>IF(E193="Yes",0,IF(E193="N/A",0,I193))</f>
        <v>5</v>
      </c>
      <c r="I193" s="30">
        <v>5</v>
      </c>
      <c r="J193" s="165">
        <f t="shared" ref="J193:J195" si="43">$I193*VLOOKUP($H$198,$C$247:$E$249,3,FALSE)/$I$198</f>
        <v>0.25</v>
      </c>
      <c r="K193" s="166">
        <f t="shared" ref="K193:K195" si="44">$I193*VLOOKUP($H$198,$C$247:$E$249,3,FALSE)/$I$228</f>
        <v>9.7885669537979645E-3</v>
      </c>
      <c r="L193" s="6" t="s">
        <v>303</v>
      </c>
    </row>
    <row r="194" spans="1:13" ht="28.5" customHeight="1" x14ac:dyDescent="0.2">
      <c r="B194" s="46" t="s">
        <v>304</v>
      </c>
      <c r="C194" s="47" t="s">
        <v>305</v>
      </c>
      <c r="D194" s="55"/>
      <c r="E194" s="151"/>
      <c r="F194" s="49"/>
      <c r="G194" s="74">
        <f>IF(E194="Yes",0,IF(E194="N/A",0,I194))</f>
        <v>5</v>
      </c>
      <c r="I194" s="30">
        <v>5</v>
      </c>
      <c r="J194" s="165">
        <f t="shared" si="43"/>
        <v>0.25</v>
      </c>
      <c r="K194" s="166">
        <f t="shared" si="44"/>
        <v>9.7885669537979645E-3</v>
      </c>
      <c r="L194" s="6" t="s">
        <v>306</v>
      </c>
    </row>
    <row r="195" spans="1:13" ht="38.25" customHeight="1" x14ac:dyDescent="0.2">
      <c r="B195" s="46" t="s">
        <v>307</v>
      </c>
      <c r="C195" s="47" t="s">
        <v>580</v>
      </c>
      <c r="D195" s="55"/>
      <c r="E195" s="151"/>
      <c r="F195" s="49"/>
      <c r="G195" s="74">
        <f>IF(E195="Yes",0,IF(E195="N/A",0,I195))</f>
        <v>5</v>
      </c>
      <c r="I195" s="30">
        <v>5</v>
      </c>
      <c r="J195" s="165">
        <f t="shared" si="43"/>
        <v>0.25</v>
      </c>
      <c r="K195" s="166">
        <f t="shared" si="44"/>
        <v>9.7885669537979645E-3</v>
      </c>
    </row>
    <row r="196" spans="1:13" ht="14.1" customHeight="1" x14ac:dyDescent="0.2">
      <c r="B196" s="68" t="s">
        <v>10</v>
      </c>
      <c r="C196" s="69"/>
      <c r="D196" s="70"/>
      <c r="E196" s="59"/>
      <c r="F196" s="50"/>
      <c r="G196" s="75"/>
      <c r="I196" s="32"/>
      <c r="J196" s="164"/>
      <c r="K196" s="164"/>
    </row>
    <row r="197" spans="1:13" ht="14.1" customHeight="1" x14ac:dyDescent="0.2">
      <c r="B197" s="56"/>
      <c r="C197" s="152"/>
      <c r="D197" s="58"/>
      <c r="E197" s="59"/>
      <c r="F197" s="50"/>
      <c r="G197" s="75"/>
      <c r="I197" s="32"/>
      <c r="J197" s="164"/>
      <c r="K197" s="164"/>
    </row>
    <row r="198" spans="1:13" ht="14.1" customHeight="1" thickBot="1" x14ac:dyDescent="0.3">
      <c r="B198" s="56" t="s">
        <v>11</v>
      </c>
      <c r="C198" s="57"/>
      <c r="D198" s="58"/>
      <c r="E198" s="59"/>
      <c r="F198" s="50"/>
      <c r="G198" s="78">
        <f>SUM(G192:G195)*VLOOKUP($H198,$C$247:$E$249,3,FALSE)</f>
        <v>100</v>
      </c>
      <c r="H198" s="80" t="s">
        <v>37</v>
      </c>
      <c r="I198" s="79">
        <f>SUM(I192:I195)*VLOOKUP($H198,$C$247:$E$249,3,FALSE)</f>
        <v>100</v>
      </c>
      <c r="J198" s="162">
        <f>SUM(J192:J196)</f>
        <v>1</v>
      </c>
      <c r="K198" s="160">
        <f>SUM(K192:K196)</f>
        <v>3.9154267815191858E-2</v>
      </c>
    </row>
    <row r="199" spans="1:13" ht="30" customHeight="1" x14ac:dyDescent="0.25">
      <c r="B199" s="52" t="s">
        <v>308</v>
      </c>
      <c r="C199" s="53"/>
      <c r="D199" s="54"/>
      <c r="E199" s="59"/>
      <c r="F199" s="50"/>
      <c r="G199" s="73"/>
      <c r="I199" s="31"/>
      <c r="J199" s="164"/>
      <c r="K199" s="164"/>
    </row>
    <row r="200" spans="1:13" ht="51.75" customHeight="1" x14ac:dyDescent="0.2">
      <c r="B200" s="46" t="s">
        <v>309</v>
      </c>
      <c r="C200" s="47" t="s">
        <v>310</v>
      </c>
      <c r="D200" s="55"/>
      <c r="E200" s="151"/>
      <c r="F200" s="49"/>
      <c r="G200" s="74">
        <f>IF(E200="Yes",0,IF(E200="N/A",0,I200))</f>
        <v>5</v>
      </c>
      <c r="I200" s="30">
        <v>5</v>
      </c>
      <c r="J200" s="165">
        <f>$I200*VLOOKUP($H$206,$C$247:$E$249,3,FALSE)/$I$206</f>
        <v>0.3125</v>
      </c>
      <c r="K200" s="166">
        <f>$I200*VLOOKUP($H$206,$C$247:$E$249,3,FALSE)/$I$228</f>
        <v>9.7885669537979645E-3</v>
      </c>
      <c r="L200" s="6" t="s">
        <v>311</v>
      </c>
    </row>
    <row r="201" spans="1:13" ht="38.25" customHeight="1" x14ac:dyDescent="0.2">
      <c r="B201" s="46" t="s">
        <v>312</v>
      </c>
      <c r="C201" s="47" t="s">
        <v>611</v>
      </c>
      <c r="D201" s="55"/>
      <c r="E201" s="151"/>
      <c r="F201" s="49"/>
      <c r="G201" s="74">
        <f>IF(E201="Yes",0,IF(E201="N/A",0,I201))</f>
        <v>3</v>
      </c>
      <c r="I201" s="30">
        <v>3</v>
      </c>
      <c r="J201" s="165">
        <f t="shared" ref="J201:J203" si="45">$I201*VLOOKUP($H$206,$C$247:$E$249,3,FALSE)/$I$206</f>
        <v>0.1875</v>
      </c>
      <c r="K201" s="166">
        <f t="shared" ref="K201:K203" si="46">$I201*VLOOKUP($H$206,$C$247:$E$249,3,FALSE)/$I$228</f>
        <v>5.8731401722787787E-3</v>
      </c>
      <c r="L201" s="6" t="s">
        <v>313</v>
      </c>
    </row>
    <row r="202" spans="1:13" ht="38.25" customHeight="1" x14ac:dyDescent="0.2">
      <c r="B202" s="46" t="s">
        <v>314</v>
      </c>
      <c r="C202" s="47" t="s">
        <v>537</v>
      </c>
      <c r="D202" s="55"/>
      <c r="E202" s="151"/>
      <c r="F202" s="49"/>
      <c r="G202" s="74">
        <f>IF(E202="Yes",0,IF(E202="N/A",0,I202))</f>
        <v>5</v>
      </c>
      <c r="I202" s="30">
        <v>5</v>
      </c>
      <c r="J202" s="165">
        <f t="shared" si="45"/>
        <v>0.3125</v>
      </c>
      <c r="K202" s="166">
        <f t="shared" si="46"/>
        <v>9.7885669537979645E-3</v>
      </c>
      <c r="L202" s="6" t="s">
        <v>315</v>
      </c>
    </row>
    <row r="203" spans="1:13" s="11" customFormat="1" ht="51.75" customHeight="1" x14ac:dyDescent="0.2">
      <c r="A203" s="7"/>
      <c r="B203" s="46" t="s">
        <v>316</v>
      </c>
      <c r="C203" s="47" t="s">
        <v>317</v>
      </c>
      <c r="D203" s="55"/>
      <c r="E203" s="151"/>
      <c r="F203" s="49"/>
      <c r="G203" s="74">
        <f>IF(E203="Yes",0,IF(E203="N/A",0,I203))</f>
        <v>3</v>
      </c>
      <c r="H203" s="28"/>
      <c r="I203" s="30">
        <v>3</v>
      </c>
      <c r="J203" s="165">
        <f t="shared" si="45"/>
        <v>0.1875</v>
      </c>
      <c r="K203" s="166">
        <f t="shared" si="46"/>
        <v>5.8731401722787787E-3</v>
      </c>
      <c r="L203" s="12" t="s">
        <v>318</v>
      </c>
      <c r="M203" s="96"/>
    </row>
    <row r="204" spans="1:13" ht="14.1" customHeight="1" x14ac:dyDescent="0.2">
      <c r="B204" s="68" t="s">
        <v>10</v>
      </c>
      <c r="C204" s="69"/>
      <c r="D204" s="70"/>
      <c r="E204" s="59"/>
      <c r="F204" s="50"/>
      <c r="G204" s="75"/>
      <c r="I204" s="32"/>
      <c r="J204" s="164"/>
      <c r="K204" s="164"/>
    </row>
    <row r="205" spans="1:13" ht="14.1" customHeight="1" x14ac:dyDescent="0.2">
      <c r="B205" s="56"/>
      <c r="C205" s="152"/>
      <c r="D205" s="58"/>
      <c r="E205" s="59"/>
      <c r="F205" s="50"/>
      <c r="G205" s="75"/>
      <c r="I205" s="32"/>
      <c r="J205" s="164"/>
      <c r="K205" s="164"/>
    </row>
    <row r="206" spans="1:13" ht="14.1" customHeight="1" thickBot="1" x14ac:dyDescent="0.3">
      <c r="B206" s="56" t="s">
        <v>11</v>
      </c>
      <c r="C206" s="57"/>
      <c r="D206" s="58"/>
      <c r="E206" s="59"/>
      <c r="F206" s="50"/>
      <c r="G206" s="78">
        <f>SUM(G200:G203)*VLOOKUP($H206,$C$247:$E$249,3,FALSE)</f>
        <v>80</v>
      </c>
      <c r="H206" s="80" t="s">
        <v>37</v>
      </c>
      <c r="I206" s="79">
        <f>SUM(I200:I203)*VLOOKUP($H206,$C$247:$E$249,3,FALSE)</f>
        <v>80</v>
      </c>
      <c r="J206" s="162">
        <f>SUM(J200:J204)</f>
        <v>1</v>
      </c>
      <c r="K206" s="160">
        <f>SUM(K200:K204)</f>
        <v>3.1323414252153486E-2</v>
      </c>
    </row>
    <row r="207" spans="1:13" ht="30" customHeight="1" x14ac:dyDescent="0.25">
      <c r="B207" s="52" t="s">
        <v>319</v>
      </c>
      <c r="C207" s="53"/>
      <c r="D207" s="54"/>
      <c r="E207" s="59"/>
      <c r="F207" s="50"/>
      <c r="G207" s="73"/>
      <c r="I207" s="31"/>
      <c r="J207" s="164"/>
      <c r="K207" s="164"/>
    </row>
    <row r="208" spans="1:13" ht="28.5" customHeight="1" x14ac:dyDescent="0.2">
      <c r="B208" s="46" t="s">
        <v>320</v>
      </c>
      <c r="C208" s="47" t="s">
        <v>321</v>
      </c>
      <c r="D208" s="55"/>
      <c r="E208" s="151"/>
      <c r="F208" s="49"/>
      <c r="G208" s="74">
        <f t="shared" ref="G208:G213" si="47">IF(E208="Yes",0,IF(E208="N/A",0,I208))</f>
        <v>5</v>
      </c>
      <c r="I208" s="30">
        <v>5</v>
      </c>
      <c r="J208" s="165">
        <f>$I208*VLOOKUP($H$216,$C$247:$E$249,3,FALSE)/$I$216</f>
        <v>0.17857142857142858</v>
      </c>
      <c r="K208" s="166">
        <f>$I208*VLOOKUP($H$216,$C$247:$E$249,3,FALSE)/$I$228</f>
        <v>9.7885669537979645E-3</v>
      </c>
      <c r="L208" s="6" t="s">
        <v>322</v>
      </c>
      <c r="M208" s="10" t="s">
        <v>560</v>
      </c>
    </row>
    <row r="209" spans="2:12" ht="28.5" customHeight="1" x14ac:dyDescent="0.2">
      <c r="B209" s="46" t="s">
        <v>323</v>
      </c>
      <c r="C209" s="47" t="s">
        <v>324</v>
      </c>
      <c r="D209" s="55"/>
      <c r="E209" s="151"/>
      <c r="F209" s="49"/>
      <c r="G209" s="74">
        <f t="shared" si="47"/>
        <v>5</v>
      </c>
      <c r="I209" s="30">
        <v>5</v>
      </c>
      <c r="J209" s="165">
        <f t="shared" ref="J209:J213" si="48">$I209*VLOOKUP($H$216,$C$247:$E$249,3,FALSE)/$I$216</f>
        <v>0.17857142857142858</v>
      </c>
      <c r="K209" s="166">
        <f t="shared" ref="K209:K213" si="49">$I209*VLOOKUP($H$216,$C$247:$E$249,3,FALSE)/$I$228</f>
        <v>9.7885669537979645E-3</v>
      </c>
      <c r="L209" s="6" t="s">
        <v>325</v>
      </c>
    </row>
    <row r="210" spans="2:12" ht="38.25" customHeight="1" x14ac:dyDescent="0.2">
      <c r="B210" s="46" t="s">
        <v>326</v>
      </c>
      <c r="C210" s="47" t="s">
        <v>538</v>
      </c>
      <c r="D210" s="55"/>
      <c r="E210" s="151"/>
      <c r="F210" s="49"/>
      <c r="G210" s="74">
        <f t="shared" si="47"/>
        <v>5</v>
      </c>
      <c r="I210" s="30">
        <v>5</v>
      </c>
      <c r="J210" s="165">
        <f t="shared" si="48"/>
        <v>0.17857142857142858</v>
      </c>
      <c r="K210" s="166">
        <f t="shared" si="49"/>
        <v>9.7885669537979645E-3</v>
      </c>
      <c r="L210" s="6" t="s">
        <v>327</v>
      </c>
    </row>
    <row r="211" spans="2:12" ht="38.25" customHeight="1" x14ac:dyDescent="0.2">
      <c r="B211" s="46" t="s">
        <v>328</v>
      </c>
      <c r="C211" s="47" t="s">
        <v>329</v>
      </c>
      <c r="D211" s="55"/>
      <c r="E211" s="151"/>
      <c r="F211" s="49"/>
      <c r="G211" s="74">
        <f t="shared" si="47"/>
        <v>5</v>
      </c>
      <c r="I211" s="30">
        <v>5</v>
      </c>
      <c r="J211" s="165">
        <f t="shared" si="48"/>
        <v>0.17857142857142858</v>
      </c>
      <c r="K211" s="166">
        <f t="shared" si="49"/>
        <v>9.7885669537979645E-3</v>
      </c>
      <c r="L211" s="6" t="s">
        <v>330</v>
      </c>
    </row>
    <row r="212" spans="2:12" ht="38.25" customHeight="1" x14ac:dyDescent="0.2">
      <c r="B212" s="46" t="s">
        <v>331</v>
      </c>
      <c r="C212" s="47" t="s">
        <v>332</v>
      </c>
      <c r="D212" s="55"/>
      <c r="E212" s="151"/>
      <c r="F212" s="49"/>
      <c r="G212" s="74">
        <f t="shared" si="47"/>
        <v>5</v>
      </c>
      <c r="I212" s="30">
        <v>5</v>
      </c>
      <c r="J212" s="165">
        <f t="shared" si="48"/>
        <v>0.17857142857142858</v>
      </c>
      <c r="K212" s="166">
        <f t="shared" si="49"/>
        <v>9.7885669537979645E-3</v>
      </c>
      <c r="L212" s="6" t="s">
        <v>333</v>
      </c>
    </row>
    <row r="213" spans="2:12" ht="38.25" customHeight="1" x14ac:dyDescent="0.2">
      <c r="B213" s="46" t="s">
        <v>334</v>
      </c>
      <c r="C213" s="47" t="s">
        <v>335</v>
      </c>
      <c r="D213" s="55"/>
      <c r="E213" s="151"/>
      <c r="F213" s="49"/>
      <c r="G213" s="74">
        <f t="shared" si="47"/>
        <v>3</v>
      </c>
      <c r="I213" s="30">
        <v>3</v>
      </c>
      <c r="J213" s="165">
        <f t="shared" si="48"/>
        <v>0.10714285714285714</v>
      </c>
      <c r="K213" s="166">
        <f t="shared" si="49"/>
        <v>5.8731401722787787E-3</v>
      </c>
      <c r="L213" s="6" t="s">
        <v>336</v>
      </c>
    </row>
    <row r="214" spans="2:12" ht="14.1" customHeight="1" x14ac:dyDescent="0.2">
      <c r="B214" s="68" t="s">
        <v>10</v>
      </c>
      <c r="C214" s="69"/>
      <c r="D214" s="70"/>
      <c r="E214" s="59"/>
      <c r="F214" s="50"/>
      <c r="G214" s="75"/>
      <c r="I214" s="32"/>
      <c r="J214" s="164"/>
      <c r="K214" s="164"/>
    </row>
    <row r="215" spans="2:12" ht="14.1" customHeight="1" x14ac:dyDescent="0.2">
      <c r="B215" s="56"/>
      <c r="C215" s="152"/>
      <c r="D215" s="58"/>
      <c r="E215" s="59"/>
      <c r="F215" s="50"/>
      <c r="G215" s="75"/>
      <c r="I215" s="32"/>
      <c r="J215" s="164"/>
      <c r="K215" s="164"/>
    </row>
    <row r="216" spans="2:12" ht="14.1" customHeight="1" thickBot="1" x14ac:dyDescent="0.3">
      <c r="B216" s="56" t="s">
        <v>11</v>
      </c>
      <c r="C216" s="57"/>
      <c r="D216" s="58"/>
      <c r="E216" s="59"/>
      <c r="F216" s="50"/>
      <c r="G216" s="78">
        <f>SUM(G208:G213)*VLOOKUP($H216,$C$247:$E$249,3,FALSE)</f>
        <v>140</v>
      </c>
      <c r="H216" s="80" t="s">
        <v>37</v>
      </c>
      <c r="I216" s="79">
        <f>SUM(I208:I213)*VLOOKUP($H216,$C$247:$E$249,3,FALSE)</f>
        <v>140</v>
      </c>
      <c r="J216" s="162">
        <f>SUM(J208:J215)</f>
        <v>1</v>
      </c>
      <c r="K216" s="160">
        <f>SUM(K208:K215)</f>
        <v>5.4815974941268601E-2</v>
      </c>
    </row>
    <row r="217" spans="2:12" ht="30" customHeight="1" x14ac:dyDescent="0.25">
      <c r="B217" s="52" t="s">
        <v>337</v>
      </c>
      <c r="C217" s="53"/>
      <c r="D217" s="54"/>
      <c r="E217" s="59"/>
      <c r="F217" s="50"/>
      <c r="G217" s="73"/>
      <c r="I217" s="32"/>
      <c r="J217" s="164"/>
      <c r="K217" s="164"/>
    </row>
    <row r="218" spans="2:12" ht="38.25" customHeight="1" x14ac:dyDescent="0.2">
      <c r="B218" s="46" t="s">
        <v>338</v>
      </c>
      <c r="C218" s="47" t="s">
        <v>339</v>
      </c>
      <c r="D218" s="55"/>
      <c r="E218" s="151"/>
      <c r="F218" s="49"/>
      <c r="G218" s="74">
        <f t="shared" ref="G218:G224" si="50">IF(E218="Yes",0,IF(E218="N/A",0,I218))</f>
        <v>5</v>
      </c>
      <c r="I218" s="30">
        <v>5</v>
      </c>
      <c r="J218" s="165">
        <f>$I218*VLOOKUP($H$227,$C$247:$E$249,3,FALSE)/$I$227</f>
        <v>0.21739130434782608</v>
      </c>
      <c r="K218" s="166">
        <f>$I218*VLOOKUP($H$227,$C$247:$E$249,3,FALSE)/$I$228</f>
        <v>5.8731401722787787E-3</v>
      </c>
      <c r="L218" s="6" t="s">
        <v>340</v>
      </c>
    </row>
    <row r="219" spans="2:12" ht="38.25" customHeight="1" x14ac:dyDescent="0.2">
      <c r="B219" s="46" t="s">
        <v>341</v>
      </c>
      <c r="C219" s="47" t="s">
        <v>342</v>
      </c>
      <c r="D219" s="55"/>
      <c r="E219" s="151"/>
      <c r="F219" s="49"/>
      <c r="G219" s="74">
        <f t="shared" si="50"/>
        <v>3</v>
      </c>
      <c r="I219" s="30">
        <v>3</v>
      </c>
      <c r="J219" s="165">
        <f t="shared" ref="J219:J224" si="51">$I219*VLOOKUP($H$227,$C$247:$E$249,3,FALSE)/$I$227</f>
        <v>0.13043478260869565</v>
      </c>
      <c r="K219" s="166">
        <f t="shared" ref="K219:K224" si="52">$I219*VLOOKUP($H$227,$C$247:$E$249,3,FALSE)/$I$228</f>
        <v>3.5238841033672671E-3</v>
      </c>
      <c r="L219" s="6" t="s">
        <v>343</v>
      </c>
    </row>
    <row r="220" spans="2:12" ht="38.25" customHeight="1" x14ac:dyDescent="0.2">
      <c r="B220" s="46" t="s">
        <v>344</v>
      </c>
      <c r="C220" s="47" t="s">
        <v>345</v>
      </c>
      <c r="D220" s="55"/>
      <c r="E220" s="151"/>
      <c r="F220" s="49"/>
      <c r="G220" s="74">
        <f t="shared" si="50"/>
        <v>3</v>
      </c>
      <c r="I220" s="30">
        <v>3</v>
      </c>
      <c r="J220" s="165">
        <f t="shared" si="51"/>
        <v>0.13043478260869565</v>
      </c>
      <c r="K220" s="166">
        <f t="shared" si="52"/>
        <v>3.5238841033672671E-3</v>
      </c>
      <c r="L220" s="6" t="s">
        <v>346</v>
      </c>
    </row>
    <row r="221" spans="2:12" ht="38.25" customHeight="1" x14ac:dyDescent="0.2">
      <c r="B221" s="46" t="s">
        <v>347</v>
      </c>
      <c r="C221" s="47" t="s">
        <v>348</v>
      </c>
      <c r="D221" s="55"/>
      <c r="E221" s="151"/>
      <c r="F221" s="49"/>
      <c r="G221" s="74">
        <f t="shared" si="50"/>
        <v>3</v>
      </c>
      <c r="I221" s="30">
        <v>3</v>
      </c>
      <c r="J221" s="165">
        <f t="shared" si="51"/>
        <v>0.13043478260869565</v>
      </c>
      <c r="K221" s="166">
        <f t="shared" si="52"/>
        <v>3.5238841033672671E-3</v>
      </c>
      <c r="L221" s="6" t="s">
        <v>349</v>
      </c>
    </row>
    <row r="222" spans="2:12" ht="28.5" customHeight="1" x14ac:dyDescent="0.2">
      <c r="B222" s="46" t="s">
        <v>350</v>
      </c>
      <c r="C222" s="47" t="s">
        <v>351</v>
      </c>
      <c r="D222" s="55"/>
      <c r="E222" s="151"/>
      <c r="F222" s="49"/>
      <c r="G222" s="74">
        <f t="shared" si="50"/>
        <v>3</v>
      </c>
      <c r="I222" s="30">
        <v>3</v>
      </c>
      <c r="J222" s="165">
        <f t="shared" si="51"/>
        <v>0.13043478260869565</v>
      </c>
      <c r="K222" s="166">
        <f t="shared" si="52"/>
        <v>3.5238841033672671E-3</v>
      </c>
      <c r="L222" s="6" t="s">
        <v>352</v>
      </c>
    </row>
    <row r="223" spans="2:12" ht="38.25" customHeight="1" x14ac:dyDescent="0.2">
      <c r="B223" s="46" t="s">
        <v>353</v>
      </c>
      <c r="C223" s="47" t="s">
        <v>539</v>
      </c>
      <c r="D223" s="55"/>
      <c r="E223" s="151"/>
      <c r="F223" s="49"/>
      <c r="G223" s="74">
        <f t="shared" si="50"/>
        <v>3</v>
      </c>
      <c r="I223" s="30">
        <v>3</v>
      </c>
      <c r="J223" s="165">
        <f t="shared" si="51"/>
        <v>0.13043478260869565</v>
      </c>
      <c r="K223" s="166">
        <f t="shared" si="52"/>
        <v>3.5238841033672671E-3</v>
      </c>
      <c r="L223" s="6" t="s">
        <v>354</v>
      </c>
    </row>
    <row r="224" spans="2:12" ht="29.25" customHeight="1" x14ac:dyDescent="0.2">
      <c r="B224" s="46" t="s">
        <v>355</v>
      </c>
      <c r="C224" s="47" t="s">
        <v>356</v>
      </c>
      <c r="D224" s="55"/>
      <c r="E224" s="151"/>
      <c r="F224" s="49"/>
      <c r="G224" s="74">
        <f t="shared" si="50"/>
        <v>3</v>
      </c>
      <c r="I224" s="30">
        <v>3</v>
      </c>
      <c r="J224" s="165">
        <f t="shared" si="51"/>
        <v>0.13043478260869565</v>
      </c>
      <c r="K224" s="166">
        <f t="shared" si="52"/>
        <v>3.5238841033672671E-3</v>
      </c>
      <c r="L224" s="6" t="s">
        <v>357</v>
      </c>
    </row>
    <row r="225" spans="2:12" ht="14.1" customHeight="1" x14ac:dyDescent="0.2">
      <c r="B225" s="68" t="s">
        <v>10</v>
      </c>
      <c r="C225" s="69"/>
      <c r="D225" s="70"/>
      <c r="E225" s="59"/>
      <c r="F225" s="50"/>
      <c r="G225" s="75"/>
      <c r="I225" s="32"/>
      <c r="J225" s="165"/>
      <c r="K225" s="166"/>
    </row>
    <row r="226" spans="2:12" ht="14.1" customHeight="1" x14ac:dyDescent="0.2">
      <c r="B226" s="56"/>
      <c r="C226" s="152"/>
      <c r="D226" s="58"/>
      <c r="E226" s="59"/>
      <c r="F226" s="50"/>
      <c r="G226" s="75"/>
      <c r="I226" s="32"/>
      <c r="J226" s="164"/>
      <c r="K226" s="164"/>
    </row>
    <row r="227" spans="2:12" ht="14.1" customHeight="1" thickBot="1" x14ac:dyDescent="0.3">
      <c r="B227" s="56" t="s">
        <v>11</v>
      </c>
      <c r="C227" s="57"/>
      <c r="D227" s="58"/>
      <c r="E227" s="59"/>
      <c r="F227" s="50"/>
      <c r="G227" s="78">
        <f>SUM(G218:G224)*VLOOKUP($H227,$C$247:$E$249,3,FALSE)</f>
        <v>69</v>
      </c>
      <c r="H227" s="80" t="s">
        <v>358</v>
      </c>
      <c r="I227" s="79">
        <f>SUM(I218:I224)*VLOOKUP($H227,$C$247:$E$249,3,FALSE)</f>
        <v>69</v>
      </c>
      <c r="J227" s="162">
        <f>SUM(J218:J226)</f>
        <v>1</v>
      </c>
      <c r="K227" s="160">
        <f>SUM(K218:K226)</f>
        <v>2.7016444792482382E-2</v>
      </c>
    </row>
    <row r="228" spans="2:12" ht="24" thickBot="1" x14ac:dyDescent="0.4">
      <c r="B228" s="188" t="s">
        <v>675</v>
      </c>
      <c r="C228" s="188"/>
      <c r="D228" s="64"/>
      <c r="E228" s="119">
        <f>($G87+$G67+$G18+$G227+$G216+$G130+$G206+$G104+$G198+$G190+$G178+$G160+$G150+$G139+$G118+$G95+$G80+$G59+$G48+$G34)/I228</f>
        <v>1</v>
      </c>
      <c r="F228" s="51"/>
      <c r="G228" s="76">
        <f>G87+G104+G130+G67+G18+G227+G216+G206+G198+G190+G178+G160+G150+G139+G118+G95+G80+G59+G48+G34</f>
        <v>2554</v>
      </c>
      <c r="I228" s="67">
        <f>I87+I104+I130+I67+I18+I227+I216+I206+I198+I190+I178+I160+I150+I139+I118+I95+I80+I59+I48+I34</f>
        <v>2554</v>
      </c>
      <c r="J228" s="170">
        <f>COUNTIF(J11:J227,100%)</f>
        <v>20</v>
      </c>
      <c r="K228" s="161">
        <f>SUMIF($H11:$H227,"&lt;&gt;",K11:K227)</f>
        <v>0.99999999999999978</v>
      </c>
      <c r="L228" s="6" t="s">
        <v>552</v>
      </c>
    </row>
    <row r="229" spans="2:12" ht="30.75" x14ac:dyDescent="0.35">
      <c r="B229" s="90"/>
      <c r="C229" s="91" t="s">
        <v>549</v>
      </c>
      <c r="D229" s="92"/>
      <c r="E229" s="93">
        <f>U10/100</f>
        <v>0</v>
      </c>
      <c r="F229" s="51"/>
      <c r="G229" s="62"/>
      <c r="I229" s="62"/>
      <c r="J229" s="171"/>
      <c r="K229" s="171"/>
      <c r="L229" s="6" t="s">
        <v>553</v>
      </c>
    </row>
    <row r="230" spans="2:12" ht="23.25" x14ac:dyDescent="0.35">
      <c r="B230" s="90"/>
      <c r="C230" s="91" t="s">
        <v>550</v>
      </c>
      <c r="D230" s="92"/>
      <c r="E230" s="155">
        <f>E229+E228</f>
        <v>1</v>
      </c>
      <c r="F230" s="51"/>
      <c r="G230" s="62"/>
      <c r="I230" s="94"/>
      <c r="J230" s="172"/>
      <c r="K230" s="172"/>
      <c r="L230" s="6" t="s">
        <v>554</v>
      </c>
    </row>
    <row r="231" spans="2:12" ht="31.5" hidden="1" thickBot="1" x14ac:dyDescent="0.4">
      <c r="B231" s="90"/>
      <c r="C231" s="91" t="s">
        <v>551</v>
      </c>
      <c r="D231" s="92"/>
      <c r="E231" s="118">
        <f>IF(E230&lt;100%,E230,100%)</f>
        <v>1</v>
      </c>
      <c r="F231" s="51"/>
      <c r="G231" s="62"/>
      <c r="I231" s="62"/>
      <c r="J231" s="171"/>
      <c r="K231" s="171"/>
      <c r="L231" s="6" t="s">
        <v>555</v>
      </c>
    </row>
    <row r="233" spans="2:12" ht="23.25" hidden="1" x14ac:dyDescent="0.35">
      <c r="B233" s="187" t="s">
        <v>673</v>
      </c>
      <c r="C233" s="187"/>
      <c r="D233" s="60"/>
      <c r="E233" s="5"/>
      <c r="F233" s="51"/>
      <c r="G233" s="62"/>
      <c r="I233" s="62"/>
      <c r="J233" s="171"/>
      <c r="K233" s="171"/>
    </row>
    <row r="234" spans="2:12" ht="23.25" hidden="1" x14ac:dyDescent="0.35">
      <c r="B234" s="121"/>
      <c r="C234" s="122" t="s">
        <v>359</v>
      </c>
      <c r="D234" s="63"/>
      <c r="E234" s="60"/>
      <c r="F234" s="51"/>
      <c r="G234" s="62"/>
      <c r="I234" s="62"/>
      <c r="J234" s="171"/>
      <c r="K234" s="171"/>
    </row>
    <row r="235" spans="2:12" ht="23.25" hidden="1" x14ac:dyDescent="0.35">
      <c r="B235" s="121"/>
      <c r="C235" s="122" t="s">
        <v>583</v>
      </c>
      <c r="D235" s="60"/>
      <c r="E235" s="60"/>
      <c r="F235" s="51"/>
      <c r="G235" s="62"/>
      <c r="I235" s="62"/>
      <c r="J235" s="171"/>
      <c r="K235" s="171"/>
    </row>
    <row r="236" spans="2:12" ht="24" hidden="1" thickBot="1" x14ac:dyDescent="0.4">
      <c r="B236" s="121"/>
      <c r="C236" s="122" t="s">
        <v>582</v>
      </c>
      <c r="D236" s="60"/>
      <c r="E236" s="60"/>
      <c r="F236" s="51"/>
      <c r="G236" s="62"/>
      <c r="I236" s="62"/>
      <c r="J236" s="171"/>
      <c r="K236" s="171"/>
    </row>
    <row r="237" spans="2:12" ht="24" hidden="1" thickBot="1" x14ac:dyDescent="0.4">
      <c r="B237" s="185" t="s">
        <v>674</v>
      </c>
      <c r="C237" s="186"/>
      <c r="D237" s="146"/>
      <c r="E237" s="132" t="str" cm="1">
        <f t="array" ref="E237:F237">'Instructions &amp; Summary'!D4:E4</f>
        <v>High</v>
      </c>
      <c r="F237" s="51">
        <v>0</v>
      </c>
      <c r="G237" s="62"/>
      <c r="I237" s="62"/>
      <c r="J237" s="171"/>
      <c r="K237" s="171"/>
    </row>
    <row r="238" spans="2:12" ht="15" hidden="1" x14ac:dyDescent="0.2">
      <c r="C238" s="107" t="s">
        <v>577</v>
      </c>
    </row>
    <row r="239" spans="2:12" hidden="1" x14ac:dyDescent="0.2">
      <c r="C239" s="108" t="s">
        <v>360</v>
      </c>
    </row>
    <row r="240" spans="2:12" hidden="1" x14ac:dyDescent="0.2">
      <c r="C240" s="108" t="s">
        <v>587</v>
      </c>
    </row>
    <row r="241" spans="3:5" ht="15" hidden="1" x14ac:dyDescent="0.2">
      <c r="C241" s="103" t="s">
        <v>578</v>
      </c>
    </row>
    <row r="242" spans="3:5" hidden="1" x14ac:dyDescent="0.2">
      <c r="C242" s="104" t="s">
        <v>360</v>
      </c>
      <c r="D242" s="5"/>
      <c r="E242" s="5"/>
    </row>
    <row r="243" spans="3:5" hidden="1" x14ac:dyDescent="0.2">
      <c r="C243" s="105" t="s">
        <v>587</v>
      </c>
      <c r="D243" s="5"/>
      <c r="E243" s="5"/>
    </row>
    <row r="244" spans="3:5" hidden="1" x14ac:dyDescent="0.2">
      <c r="C244" s="24" t="s">
        <v>588</v>
      </c>
      <c r="D244" s="5"/>
      <c r="E244" s="5"/>
    </row>
    <row r="246" spans="3:5" ht="15" hidden="1" x14ac:dyDescent="0.25">
      <c r="C246" s="23" t="s">
        <v>361</v>
      </c>
      <c r="D246" s="23"/>
      <c r="E246" s="25" t="s">
        <v>362</v>
      </c>
    </row>
    <row r="247" spans="3:5" hidden="1" x14ac:dyDescent="0.2">
      <c r="C247" s="21" t="s">
        <v>37</v>
      </c>
      <c r="D247" s="5"/>
      <c r="E247" s="22">
        <v>5</v>
      </c>
    </row>
    <row r="248" spans="3:5" hidden="1" x14ac:dyDescent="0.2">
      <c r="C248" s="21" t="s">
        <v>358</v>
      </c>
      <c r="D248" s="5"/>
      <c r="E248" s="22">
        <v>3</v>
      </c>
    </row>
    <row r="249" spans="3:5" hidden="1" x14ac:dyDescent="0.2">
      <c r="C249" s="21" t="s">
        <v>12</v>
      </c>
      <c r="D249" s="5"/>
      <c r="E249" s="22">
        <v>1</v>
      </c>
    </row>
    <row r="251" spans="3:5" ht="15" hidden="1" x14ac:dyDescent="0.25">
      <c r="C251" s="23" t="s">
        <v>690</v>
      </c>
      <c r="E251" s="4">
        <f>COUNTBLANK(E4:E224)</f>
        <v>220</v>
      </c>
    </row>
    <row r="253" spans="3:5" hidden="1" x14ac:dyDescent="0.2">
      <c r="C253" s="131"/>
    </row>
  </sheetData>
  <sheetProtection algorithmName="SHA-512" hashValue="W1rCvDbat5efQ1SLZUDczwlAic4SRRpRjeBQuWM76a3MgRun8fTluONH6h+Qfij2h1SYQkM5ioz7wAwtSBiamg==" saltValue="ltUX3h1cbKH+fYm2oHrfUw==" spinCount="100000" sheet="1" objects="1" scenarios="1" formatCells="0" formatColumns="0" formatRows="0" insertHyperlinks="0"/>
  <customSheetViews>
    <customSheetView guid="{9B108DDE-A6BB-F747-9BAF-91004BBE919C}" showPageBreaks="1" showGridLines="0" showRowCol="0" printArea="1" hiddenRows="1" hiddenColumns="1" topLeftCell="B1">
      <pane ySplit="5" topLeftCell="A6" activePane="bottomLeft" state="frozen"/>
      <selection pane="bottomLeft" activeCell="B5" sqref="B5"/>
      <rowBreaks count="9" manualBreakCount="9">
        <brk id="26" max="16383" man="1"/>
        <brk id="46" max="16383" man="1"/>
        <brk id="63" min="1" max="3" man="1"/>
        <brk id="82" max="16383" man="1"/>
        <brk id="94" max="16383" man="1"/>
        <brk id="111" max="16383" man="1"/>
        <brk id="128" max="16383" man="1"/>
        <brk id="148" max="16383" man="1"/>
        <brk id="169" max="16383" man="1"/>
      </rowBreaks>
      <pageMargins left="0" right="0" top="0" bottom="0" header="0" footer="0"/>
      <pageSetup orientation="portrait" r:id="rId1"/>
      <headerFooter>
        <oddFooter>&amp;RPg &amp;P of &amp;N</oddFooter>
      </headerFooter>
    </customSheetView>
    <customSheetView guid="{6E6BAC3D-F777-480A-8850-7A7F180BB665}" scale="144" showPageBreaks="1" printArea="1" topLeftCell="B1">
      <pane ySplit="4" topLeftCell="A5" activePane="bottomLeft" state="frozen"/>
      <selection pane="bottomLeft" activeCell="D6" sqref="D6"/>
      <rowBreaks count="3" manualBreakCount="3">
        <brk id="81" max="16383" man="1"/>
        <brk id="119" min="1" max="5" man="1"/>
        <brk id="168" min="1" max="5" man="1"/>
      </rowBreaks>
      <pageMargins left="0" right="0" top="0" bottom="0" header="0" footer="0"/>
      <pageSetup scale="65" orientation="portrait" r:id="rId2"/>
    </customSheetView>
    <customSheetView guid="{43C3687F-826C-4250-9534-55BC2816C50F}" showGridLines="0" showRowCol="0" hiddenRows="1" hiddenColumns="1" topLeftCell="B1">
      <pane ySplit="5" topLeftCell="A6" activePane="bottomLeft" state="frozen"/>
      <selection pane="bottomLeft" activeCell="B5" sqref="B5"/>
      <rowBreaks count="9" manualBreakCount="9">
        <brk id="26" max="16383" man="1"/>
        <brk id="46" max="16383" man="1"/>
        <brk id="63" min="1" max="3" man="1"/>
        <brk id="82" max="16383" man="1"/>
        <brk id="94" max="16383" man="1"/>
        <brk id="111" max="16383" man="1"/>
        <brk id="128" max="16383" man="1"/>
        <brk id="148" max="16383" man="1"/>
        <brk id="169" max="16383" man="1"/>
      </rowBreaks>
      <pageMargins left="0" right="0" top="0" bottom="0" header="0" footer="0"/>
      <pageSetup orientation="portrait" r:id="rId3"/>
      <headerFooter>
        <oddFooter>&amp;RPg &amp;P of &amp;N</oddFooter>
      </headerFooter>
    </customSheetView>
  </customSheetViews>
  <mergeCells count="4">
    <mergeCell ref="B4:C4"/>
    <mergeCell ref="B237:C237"/>
    <mergeCell ref="B233:C233"/>
    <mergeCell ref="B228:C228"/>
  </mergeCells>
  <dataValidations count="2">
    <dataValidation type="list" allowBlank="1" showInputMessage="1" showErrorMessage="1" sqref="E192:E195 E218:E224 E69:E77 E208:E213 E180:E187 E12:E15 E20:E31 E36:E45 E50:E56 E61:E64 E82:E84 E89:E92 E97:E101 E106:E115 E120:E127 E162:E163 E132:E136 E141:E147 E152:E157 E165:E175 E200:E203" xr:uid="{00000000-0002-0000-0100-000000000000}">
      <formula1>$C$242:$C$244</formula1>
    </dataValidation>
    <dataValidation type="list" allowBlank="1" showInputMessage="1" showErrorMessage="1" sqref="E5:E9" xr:uid="{EF06BDE0-459B-406F-9AC1-55E6022AA373}">
      <formula1>$C$239:$C$240</formula1>
    </dataValidation>
  </dataValidations>
  <pageMargins left="0.2" right="0.2" top="0.5" bottom="0.5" header="0" footer="0"/>
  <pageSetup scale="90" orientation="portrait" horizontalDpi="4294967293" verticalDpi="4294967293" r:id="rId4"/>
  <colBreaks count="1" manualBreakCount="1">
    <brk id="5" max="229" man="1"/>
  </col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640C-7E46-4592-84F6-231499F7C71B}">
  <sheetPr>
    <pageSetUpPr fitToPage="1"/>
  </sheetPr>
  <dimension ref="A1:H110"/>
  <sheetViews>
    <sheetView zoomScale="120" zoomScaleNormal="120" workbookViewId="0">
      <selection activeCell="B3" sqref="B3"/>
    </sheetView>
  </sheetViews>
  <sheetFormatPr defaultColWidth="0" defaultRowHeight="15" zeroHeight="1" outlineLevelRow="1" x14ac:dyDescent="0.25"/>
  <cols>
    <col min="1" max="1" width="12.42578125" style="143" customWidth="1"/>
    <col min="2" max="2" width="74.85546875" style="143" customWidth="1"/>
    <col min="3" max="3" width="26.7109375" style="144" customWidth="1"/>
    <col min="4" max="4" width="48" style="136" hidden="1" customWidth="1"/>
    <col min="5" max="5" width="13.42578125" style="137" hidden="1" customWidth="1"/>
    <col min="6" max="8" width="0" style="137" hidden="1" customWidth="1"/>
    <col min="9" max="16384" width="13.42578125" style="137" hidden="1"/>
  </cols>
  <sheetData>
    <row r="1" spans="1:8" s="133" customFormat="1" ht="30" x14ac:dyDescent="0.25">
      <c r="A1" s="88" t="s">
        <v>363</v>
      </c>
      <c r="B1" s="89" t="s">
        <v>670</v>
      </c>
      <c r="C1" s="88" t="s">
        <v>364</v>
      </c>
    </row>
    <row r="2" spans="1:8" s="135" customFormat="1" x14ac:dyDescent="0.25">
      <c r="A2" s="85" t="s">
        <v>365</v>
      </c>
      <c r="B2" s="85"/>
      <c r="C2" s="84"/>
      <c r="D2" s="134"/>
    </row>
    <row r="3" spans="1:8" outlineLevel="1" x14ac:dyDescent="0.25">
      <c r="A3" s="123" t="s">
        <v>366</v>
      </c>
      <c r="B3" s="124" t="s">
        <v>367</v>
      </c>
      <c r="C3" s="125">
        <v>5</v>
      </c>
    </row>
    <row r="4" spans="1:8" outlineLevel="1" x14ac:dyDescent="0.25">
      <c r="A4" s="126" t="s">
        <v>368</v>
      </c>
      <c r="B4" s="127" t="s">
        <v>369</v>
      </c>
      <c r="C4" s="128">
        <v>5.0999999999999996</v>
      </c>
    </row>
    <row r="5" spans="1:8" s="139" customFormat="1" ht="30" outlineLevel="1" x14ac:dyDescent="0.25">
      <c r="A5" s="126" t="s">
        <v>370</v>
      </c>
      <c r="B5" s="127" t="s">
        <v>613</v>
      </c>
      <c r="C5" s="128" t="s">
        <v>706</v>
      </c>
      <c r="D5" s="138"/>
      <c r="E5" s="137"/>
      <c r="F5" s="137"/>
      <c r="G5" s="137"/>
      <c r="H5" s="137"/>
    </row>
    <row r="6" spans="1:8" ht="30" outlineLevel="1" x14ac:dyDescent="0.25">
      <c r="A6" s="126" t="s">
        <v>371</v>
      </c>
      <c r="B6" s="127" t="s">
        <v>676</v>
      </c>
      <c r="C6" s="128">
        <v>5.2</v>
      </c>
    </row>
    <row r="7" spans="1:8" outlineLevel="1" x14ac:dyDescent="0.25">
      <c r="A7" s="126" t="s">
        <v>372</v>
      </c>
      <c r="B7" s="127" t="s">
        <v>602</v>
      </c>
      <c r="C7" s="128">
        <v>5.2</v>
      </c>
    </row>
    <row r="8" spans="1:8" ht="15" customHeight="1" outlineLevel="1" x14ac:dyDescent="0.25">
      <c r="A8" s="126" t="s">
        <v>373</v>
      </c>
      <c r="B8" s="127" t="s">
        <v>374</v>
      </c>
      <c r="C8" s="128">
        <v>5.2</v>
      </c>
    </row>
    <row r="9" spans="1:8" s="86" customFormat="1" x14ac:dyDescent="0.25">
      <c r="A9" s="85" t="s">
        <v>376</v>
      </c>
      <c r="B9" s="85"/>
      <c r="C9" s="87"/>
      <c r="D9" s="83"/>
    </row>
    <row r="10" spans="1:8" ht="30" outlineLevel="1" x14ac:dyDescent="0.25">
      <c r="A10" s="123" t="s">
        <v>375</v>
      </c>
      <c r="B10" s="124" t="s">
        <v>603</v>
      </c>
      <c r="C10" s="125" t="s">
        <v>707</v>
      </c>
    </row>
    <row r="11" spans="1:8" ht="30" outlineLevel="1" x14ac:dyDescent="0.25">
      <c r="A11" s="126" t="s">
        <v>377</v>
      </c>
      <c r="B11" s="127" t="s">
        <v>704</v>
      </c>
      <c r="C11" s="128" t="s">
        <v>708</v>
      </c>
    </row>
    <row r="12" spans="1:8" ht="15" customHeight="1" outlineLevel="1" x14ac:dyDescent="0.25">
      <c r="A12" s="126" t="s">
        <v>378</v>
      </c>
      <c r="B12" s="127" t="s">
        <v>380</v>
      </c>
      <c r="C12" s="128" t="s">
        <v>709</v>
      </c>
    </row>
    <row r="13" spans="1:8" outlineLevel="1" x14ac:dyDescent="0.25">
      <c r="A13" s="126" t="s">
        <v>379</v>
      </c>
      <c r="B13" s="127" t="s">
        <v>614</v>
      </c>
      <c r="C13" s="128">
        <v>10.9</v>
      </c>
    </row>
    <row r="14" spans="1:8" ht="30" customHeight="1" outlineLevel="1" x14ac:dyDescent="0.25">
      <c r="A14" s="126" t="s">
        <v>381</v>
      </c>
      <c r="B14" s="127" t="s">
        <v>615</v>
      </c>
      <c r="C14" s="128">
        <v>10.4</v>
      </c>
    </row>
    <row r="15" spans="1:8" ht="30" outlineLevel="1" x14ac:dyDescent="0.25">
      <c r="A15" s="126" t="s">
        <v>382</v>
      </c>
      <c r="B15" s="127" t="s">
        <v>616</v>
      </c>
      <c r="C15" s="128">
        <v>10.4</v>
      </c>
    </row>
    <row r="16" spans="1:8" outlineLevel="1" x14ac:dyDescent="0.25">
      <c r="A16" s="126" t="s">
        <v>383</v>
      </c>
      <c r="B16" s="127" t="s">
        <v>385</v>
      </c>
      <c r="C16" s="128" t="s">
        <v>386</v>
      </c>
    </row>
    <row r="17" spans="1:3" ht="30" outlineLevel="1" x14ac:dyDescent="0.25">
      <c r="A17" s="126" t="s">
        <v>384</v>
      </c>
      <c r="B17" s="127" t="s">
        <v>677</v>
      </c>
      <c r="C17" s="128" t="s">
        <v>388</v>
      </c>
    </row>
    <row r="18" spans="1:3" ht="45" outlineLevel="1" x14ac:dyDescent="0.25">
      <c r="A18" s="126" t="s">
        <v>387</v>
      </c>
      <c r="B18" s="129" t="s">
        <v>617</v>
      </c>
      <c r="C18" s="128" t="s">
        <v>710</v>
      </c>
    </row>
    <row r="19" spans="1:3" s="83" customFormat="1" x14ac:dyDescent="0.25">
      <c r="A19" s="85" t="s">
        <v>390</v>
      </c>
      <c r="B19" s="85"/>
      <c r="C19" s="84"/>
    </row>
    <row r="20" spans="1:3" s="136" customFormat="1" outlineLevel="1" x14ac:dyDescent="0.25">
      <c r="A20" s="123" t="s">
        <v>389</v>
      </c>
      <c r="B20" s="124" t="s">
        <v>392</v>
      </c>
      <c r="C20" s="125" t="s">
        <v>723</v>
      </c>
    </row>
    <row r="21" spans="1:3" ht="15" customHeight="1" outlineLevel="1" x14ac:dyDescent="0.25">
      <c r="A21" s="126" t="s">
        <v>391</v>
      </c>
      <c r="B21" s="127" t="s">
        <v>394</v>
      </c>
      <c r="C21" s="128" t="s">
        <v>711</v>
      </c>
    </row>
    <row r="22" spans="1:3" outlineLevel="1" x14ac:dyDescent="0.25">
      <c r="A22" s="126" t="s">
        <v>393</v>
      </c>
      <c r="B22" s="127" t="s">
        <v>396</v>
      </c>
      <c r="C22" s="128" t="s">
        <v>712</v>
      </c>
    </row>
    <row r="23" spans="1:3" outlineLevel="1" x14ac:dyDescent="0.25">
      <c r="A23" s="126" t="s">
        <v>395</v>
      </c>
      <c r="B23" s="127" t="s">
        <v>398</v>
      </c>
      <c r="C23" s="128">
        <v>11.4</v>
      </c>
    </row>
    <row r="24" spans="1:3" ht="15" customHeight="1" outlineLevel="1" x14ac:dyDescent="0.25">
      <c r="A24" s="126" t="s">
        <v>397</v>
      </c>
      <c r="B24" s="127" t="s">
        <v>400</v>
      </c>
      <c r="C24" s="128">
        <v>11.6</v>
      </c>
    </row>
    <row r="25" spans="1:3" outlineLevel="1" x14ac:dyDescent="0.25">
      <c r="A25" s="126" t="s">
        <v>399</v>
      </c>
      <c r="B25" s="127" t="s">
        <v>604</v>
      </c>
      <c r="C25" s="128" t="s">
        <v>402</v>
      </c>
    </row>
    <row r="26" spans="1:3" ht="33" customHeight="1" outlineLevel="1" x14ac:dyDescent="0.25">
      <c r="A26" s="126" t="s">
        <v>401</v>
      </c>
      <c r="B26" s="127" t="s">
        <v>618</v>
      </c>
      <c r="C26" s="128" t="s">
        <v>404</v>
      </c>
    </row>
    <row r="27" spans="1:3" ht="30" outlineLevel="1" x14ac:dyDescent="0.25">
      <c r="A27" s="126" t="s">
        <v>403</v>
      </c>
      <c r="B27" s="127" t="s">
        <v>619</v>
      </c>
      <c r="C27" s="128">
        <v>11.7</v>
      </c>
    </row>
    <row r="28" spans="1:3" s="83" customFormat="1" x14ac:dyDescent="0.25">
      <c r="A28" s="85" t="s">
        <v>406</v>
      </c>
      <c r="B28" s="85"/>
      <c r="C28" s="84"/>
    </row>
    <row r="29" spans="1:3" s="136" customFormat="1" outlineLevel="1" x14ac:dyDescent="0.25">
      <c r="A29" s="123" t="s">
        <v>405</v>
      </c>
      <c r="B29" s="124" t="s">
        <v>408</v>
      </c>
      <c r="C29" s="125" t="s">
        <v>409</v>
      </c>
    </row>
    <row r="30" spans="1:3" ht="30" outlineLevel="1" x14ac:dyDescent="0.25">
      <c r="A30" s="126" t="s">
        <v>407</v>
      </c>
      <c r="B30" s="127" t="s">
        <v>411</v>
      </c>
      <c r="C30" s="128">
        <v>1.2</v>
      </c>
    </row>
    <row r="31" spans="1:3" ht="15" customHeight="1" outlineLevel="1" x14ac:dyDescent="0.25">
      <c r="A31" s="126" t="s">
        <v>410</v>
      </c>
      <c r="B31" s="127" t="s">
        <v>620</v>
      </c>
      <c r="C31" s="128">
        <v>1.4</v>
      </c>
    </row>
    <row r="32" spans="1:3" ht="30" outlineLevel="1" x14ac:dyDescent="0.25">
      <c r="A32" s="126" t="s">
        <v>412</v>
      </c>
      <c r="B32" s="127" t="s">
        <v>605</v>
      </c>
      <c r="C32" s="128" t="s">
        <v>409</v>
      </c>
    </row>
    <row r="33" spans="1:3" ht="45" outlineLevel="1" x14ac:dyDescent="0.25">
      <c r="A33" s="126" t="s">
        <v>413</v>
      </c>
      <c r="B33" s="127" t="s">
        <v>621</v>
      </c>
      <c r="C33" s="128" t="s">
        <v>409</v>
      </c>
    </row>
    <row r="34" spans="1:3" outlineLevel="1" x14ac:dyDescent="0.25">
      <c r="A34" s="126" t="s">
        <v>414</v>
      </c>
      <c r="B34" s="127" t="s">
        <v>622</v>
      </c>
      <c r="C34" s="128" t="s">
        <v>623</v>
      </c>
    </row>
    <row r="35" spans="1:3" ht="30" outlineLevel="1" x14ac:dyDescent="0.25">
      <c r="A35" s="126" t="s">
        <v>415</v>
      </c>
      <c r="B35" s="127" t="s">
        <v>624</v>
      </c>
      <c r="C35" s="130">
        <v>2.8</v>
      </c>
    </row>
    <row r="36" spans="1:3" ht="30" outlineLevel="1" x14ac:dyDescent="0.25">
      <c r="A36" s="126" t="s">
        <v>416</v>
      </c>
      <c r="B36" s="127" t="s">
        <v>625</v>
      </c>
      <c r="C36" s="128" t="s">
        <v>626</v>
      </c>
    </row>
    <row r="37" spans="1:3" ht="30" outlineLevel="1" x14ac:dyDescent="0.25">
      <c r="A37" s="126" t="s">
        <v>417</v>
      </c>
      <c r="B37" s="127" t="s">
        <v>627</v>
      </c>
      <c r="C37" s="128" t="s">
        <v>713</v>
      </c>
    </row>
    <row r="38" spans="1:3" ht="30" outlineLevel="1" x14ac:dyDescent="0.25">
      <c r="A38" s="126" t="s">
        <v>418</v>
      </c>
      <c r="B38" s="127" t="s">
        <v>628</v>
      </c>
      <c r="C38" s="189" t="s">
        <v>714</v>
      </c>
    </row>
    <row r="39" spans="1:3" outlineLevel="1" x14ac:dyDescent="0.25">
      <c r="A39" s="126" t="s">
        <v>419</v>
      </c>
      <c r="B39" s="127" t="s">
        <v>422</v>
      </c>
      <c r="C39" s="128" t="s">
        <v>715</v>
      </c>
    </row>
    <row r="40" spans="1:3" ht="30" outlineLevel="1" x14ac:dyDescent="0.25">
      <c r="A40" s="126" t="s">
        <v>421</v>
      </c>
      <c r="B40" s="127" t="s">
        <v>629</v>
      </c>
      <c r="C40" s="128" t="s">
        <v>716</v>
      </c>
    </row>
    <row r="41" spans="1:3" ht="30" outlineLevel="1" x14ac:dyDescent="0.25">
      <c r="A41" s="126" t="s">
        <v>423</v>
      </c>
      <c r="B41" s="127" t="s">
        <v>685</v>
      </c>
      <c r="C41" s="128" t="s">
        <v>717</v>
      </c>
    </row>
    <row r="42" spans="1:3" ht="60" outlineLevel="1" x14ac:dyDescent="0.25">
      <c r="A42" s="126" t="s">
        <v>424</v>
      </c>
      <c r="B42" s="127" t="s">
        <v>630</v>
      </c>
      <c r="C42" s="128" t="s">
        <v>718</v>
      </c>
    </row>
    <row r="43" spans="1:3" outlineLevel="1" x14ac:dyDescent="0.25">
      <c r="A43" s="126" t="s">
        <v>425</v>
      </c>
      <c r="B43" s="127" t="s">
        <v>427</v>
      </c>
      <c r="C43" s="130" t="s">
        <v>428</v>
      </c>
    </row>
    <row r="44" spans="1:3" ht="30" customHeight="1" outlineLevel="1" x14ac:dyDescent="0.25">
      <c r="A44" s="126" t="s">
        <v>426</v>
      </c>
      <c r="B44" s="127" t="s">
        <v>631</v>
      </c>
      <c r="C44" s="128" t="s">
        <v>719</v>
      </c>
    </row>
    <row r="45" spans="1:3" ht="30" customHeight="1" outlineLevel="1" x14ac:dyDescent="0.25">
      <c r="A45" s="126" t="s">
        <v>429</v>
      </c>
      <c r="B45" s="127" t="s">
        <v>632</v>
      </c>
      <c r="C45" s="128" t="s">
        <v>633</v>
      </c>
    </row>
    <row r="46" spans="1:3" ht="15.95" customHeight="1" outlineLevel="1" x14ac:dyDescent="0.25">
      <c r="A46" s="126" t="s">
        <v>430</v>
      </c>
      <c r="B46" s="127" t="s">
        <v>634</v>
      </c>
      <c r="C46" s="128" t="s">
        <v>635</v>
      </c>
    </row>
    <row r="47" spans="1:3" ht="15" customHeight="1" outlineLevel="1" x14ac:dyDescent="0.25">
      <c r="A47" s="126" t="s">
        <v>431</v>
      </c>
      <c r="B47" s="127" t="s">
        <v>432</v>
      </c>
      <c r="C47" s="128" t="s">
        <v>433</v>
      </c>
    </row>
    <row r="48" spans="1:3" ht="30" customHeight="1" outlineLevel="1" x14ac:dyDescent="0.25">
      <c r="A48" s="126" t="s">
        <v>434</v>
      </c>
      <c r="B48" s="127" t="s">
        <v>636</v>
      </c>
      <c r="C48" s="128">
        <v>2.11</v>
      </c>
    </row>
    <row r="49" spans="1:8" ht="30" outlineLevel="1" x14ac:dyDescent="0.25">
      <c r="A49" s="126" t="s">
        <v>435</v>
      </c>
      <c r="B49" s="127" t="s">
        <v>637</v>
      </c>
      <c r="C49" s="128" t="s">
        <v>720</v>
      </c>
    </row>
    <row r="50" spans="1:8" ht="30" outlineLevel="1" x14ac:dyDescent="0.25">
      <c r="A50" s="126" t="s">
        <v>436</v>
      </c>
      <c r="B50" s="127" t="s">
        <v>678</v>
      </c>
      <c r="C50" s="128" t="s">
        <v>420</v>
      </c>
    </row>
    <row r="51" spans="1:8" ht="30" outlineLevel="1" x14ac:dyDescent="0.25">
      <c r="A51" s="126" t="s">
        <v>437</v>
      </c>
      <c r="B51" s="127" t="s">
        <v>438</v>
      </c>
      <c r="C51" s="128" t="s">
        <v>638</v>
      </c>
    </row>
    <row r="52" spans="1:8" ht="30" outlineLevel="1" x14ac:dyDescent="0.25">
      <c r="A52" s="126" t="s">
        <v>439</v>
      </c>
      <c r="B52" s="127" t="s">
        <v>440</v>
      </c>
      <c r="C52" s="128" t="s">
        <v>441</v>
      </c>
    </row>
    <row r="53" spans="1:8" ht="45" outlineLevel="1" x14ac:dyDescent="0.25">
      <c r="A53" s="126" t="s">
        <v>442</v>
      </c>
      <c r="B53" s="127" t="s">
        <v>639</v>
      </c>
      <c r="C53" s="128" t="s">
        <v>443</v>
      </c>
    </row>
    <row r="54" spans="1:8" ht="15" customHeight="1" outlineLevel="1" x14ac:dyDescent="0.25">
      <c r="A54" s="126" t="s">
        <v>444</v>
      </c>
      <c r="B54" s="127" t="s">
        <v>640</v>
      </c>
      <c r="C54" s="128">
        <v>17.399999999999999</v>
      </c>
    </row>
    <row r="55" spans="1:8" ht="60" outlineLevel="1" x14ac:dyDescent="0.25">
      <c r="A55" s="126" t="s">
        <v>445</v>
      </c>
      <c r="B55" s="127" t="s">
        <v>641</v>
      </c>
      <c r="C55" s="128" t="s">
        <v>446</v>
      </c>
    </row>
    <row r="56" spans="1:8" outlineLevel="1" x14ac:dyDescent="0.25">
      <c r="A56" s="126" t="s">
        <v>447</v>
      </c>
      <c r="B56" s="127" t="s">
        <v>642</v>
      </c>
      <c r="C56" s="128" t="s">
        <v>721</v>
      </c>
      <c r="E56" s="139"/>
      <c r="F56" s="139"/>
      <c r="G56" s="139"/>
      <c r="H56" s="139"/>
    </row>
    <row r="57" spans="1:8" ht="30" outlineLevel="1" x14ac:dyDescent="0.25">
      <c r="A57" s="126" t="s">
        <v>448</v>
      </c>
      <c r="B57" s="127" t="s">
        <v>449</v>
      </c>
      <c r="C57" s="128" t="s">
        <v>450</v>
      </c>
    </row>
    <row r="58" spans="1:8" outlineLevel="1" x14ac:dyDescent="0.25">
      <c r="A58" s="126" t="s">
        <v>451</v>
      </c>
      <c r="B58" s="127" t="s">
        <v>643</v>
      </c>
      <c r="C58" s="130">
        <v>4.0999999999999996</v>
      </c>
    </row>
    <row r="59" spans="1:8" outlineLevel="1" x14ac:dyDescent="0.25">
      <c r="A59" s="126" t="s">
        <v>452</v>
      </c>
      <c r="B59" s="127" t="s">
        <v>453</v>
      </c>
      <c r="C59" s="128">
        <v>4.2</v>
      </c>
    </row>
    <row r="60" spans="1:8" ht="30" outlineLevel="1" x14ac:dyDescent="0.25">
      <c r="A60" s="126" t="s">
        <v>454</v>
      </c>
      <c r="B60" s="127" t="s">
        <v>644</v>
      </c>
      <c r="C60" s="130">
        <v>4.2</v>
      </c>
    </row>
    <row r="61" spans="1:8" ht="30" outlineLevel="1" x14ac:dyDescent="0.25">
      <c r="A61" s="126" t="s">
        <v>455</v>
      </c>
      <c r="B61" s="127" t="s">
        <v>456</v>
      </c>
      <c r="C61" s="128" t="s">
        <v>457</v>
      </c>
    </row>
    <row r="62" spans="1:8" outlineLevel="1" x14ac:dyDescent="0.25">
      <c r="A62" s="126" t="s">
        <v>458</v>
      </c>
      <c r="B62" s="127" t="s">
        <v>459</v>
      </c>
      <c r="C62" s="128">
        <v>18.100000000000001</v>
      </c>
    </row>
    <row r="63" spans="1:8" ht="30" outlineLevel="1" x14ac:dyDescent="0.25">
      <c r="A63" s="126" t="s">
        <v>460</v>
      </c>
      <c r="B63" s="127" t="s">
        <v>645</v>
      </c>
      <c r="C63" s="128">
        <v>12.5</v>
      </c>
    </row>
    <row r="64" spans="1:8" ht="30" outlineLevel="1" x14ac:dyDescent="0.25">
      <c r="A64" s="126" t="s">
        <v>461</v>
      </c>
      <c r="B64" s="127" t="s">
        <v>646</v>
      </c>
      <c r="C64" s="128">
        <v>15.3</v>
      </c>
    </row>
    <row r="65" spans="1:4" ht="30" outlineLevel="1" x14ac:dyDescent="0.25">
      <c r="A65" s="126" t="s">
        <v>462</v>
      </c>
      <c r="B65" s="127" t="s">
        <v>606</v>
      </c>
      <c r="C65" s="128">
        <v>15.9</v>
      </c>
    </row>
    <row r="66" spans="1:4" s="86" customFormat="1" x14ac:dyDescent="0.25">
      <c r="A66" s="85" t="s">
        <v>464</v>
      </c>
      <c r="B66" s="85"/>
      <c r="C66" s="84"/>
      <c r="D66" s="83"/>
    </row>
    <row r="67" spans="1:4" outlineLevel="1" x14ac:dyDescent="0.25">
      <c r="A67" s="123" t="s">
        <v>463</v>
      </c>
      <c r="B67" s="124" t="s">
        <v>647</v>
      </c>
      <c r="C67" s="125" t="s">
        <v>409</v>
      </c>
    </row>
    <row r="68" spans="1:4" ht="75" outlineLevel="1" x14ac:dyDescent="0.25">
      <c r="A68" s="126" t="s">
        <v>465</v>
      </c>
      <c r="B68" s="127" t="s">
        <v>679</v>
      </c>
      <c r="C68" s="128" t="s">
        <v>409</v>
      </c>
    </row>
    <row r="69" spans="1:4" ht="45" outlineLevel="1" x14ac:dyDescent="0.25">
      <c r="A69" s="126" t="s">
        <v>466</v>
      </c>
      <c r="B69" s="127" t="s">
        <v>648</v>
      </c>
      <c r="C69" s="128" t="s">
        <v>649</v>
      </c>
    </row>
    <row r="70" spans="1:4" s="86" customFormat="1" x14ac:dyDescent="0.25">
      <c r="A70" s="85" t="s">
        <v>470</v>
      </c>
      <c r="B70" s="85"/>
      <c r="C70" s="84"/>
      <c r="D70" s="83"/>
    </row>
    <row r="71" spans="1:4" ht="30" customHeight="1" outlineLevel="1" x14ac:dyDescent="0.25">
      <c r="A71" s="123" t="s">
        <v>467</v>
      </c>
      <c r="B71" s="124" t="s">
        <v>650</v>
      </c>
      <c r="C71" s="125" t="s">
        <v>409</v>
      </c>
    </row>
    <row r="72" spans="1:4" ht="45" outlineLevel="1" x14ac:dyDescent="0.25">
      <c r="A72" s="126" t="s">
        <v>468</v>
      </c>
      <c r="B72" s="127" t="s">
        <v>680</v>
      </c>
      <c r="C72" s="128" t="s">
        <v>409</v>
      </c>
    </row>
    <row r="73" spans="1:4" ht="30" outlineLevel="1" x14ac:dyDescent="0.25">
      <c r="A73" s="126" t="s">
        <v>469</v>
      </c>
      <c r="B73" s="127" t="s">
        <v>651</v>
      </c>
      <c r="C73" s="128">
        <v>16.7</v>
      </c>
    </row>
    <row r="74" spans="1:4" outlineLevel="1" x14ac:dyDescent="0.25">
      <c r="A74" s="126" t="s">
        <v>471</v>
      </c>
      <c r="B74" s="127" t="s">
        <v>607</v>
      </c>
      <c r="C74" s="128">
        <v>9.1</v>
      </c>
    </row>
    <row r="75" spans="1:4" outlineLevel="1" x14ac:dyDescent="0.25">
      <c r="A75" s="126" t="s">
        <v>472</v>
      </c>
      <c r="B75" s="127" t="s">
        <v>476</v>
      </c>
      <c r="C75" s="128">
        <v>9.1999999999999993</v>
      </c>
    </row>
    <row r="76" spans="1:4" outlineLevel="1" x14ac:dyDescent="0.25">
      <c r="A76" s="126" t="s">
        <v>473</v>
      </c>
      <c r="B76" s="127" t="s">
        <v>612</v>
      </c>
      <c r="C76" s="128">
        <v>15.1</v>
      </c>
    </row>
    <row r="77" spans="1:4" ht="45" outlineLevel="1" x14ac:dyDescent="0.25">
      <c r="A77" s="126" t="s">
        <v>474</v>
      </c>
      <c r="B77" s="127" t="s">
        <v>479</v>
      </c>
      <c r="C77" s="128" t="s">
        <v>722</v>
      </c>
    </row>
    <row r="78" spans="1:4" ht="30" outlineLevel="1" x14ac:dyDescent="0.25">
      <c r="A78" s="126" t="s">
        <v>475</v>
      </c>
      <c r="B78" s="127" t="s">
        <v>652</v>
      </c>
      <c r="C78" s="128">
        <v>19.600000000000001</v>
      </c>
    </row>
    <row r="79" spans="1:4" outlineLevel="1" x14ac:dyDescent="0.25">
      <c r="A79" s="126" t="s">
        <v>477</v>
      </c>
      <c r="B79" s="127" t="s">
        <v>653</v>
      </c>
      <c r="C79" s="128" t="s">
        <v>409</v>
      </c>
    </row>
    <row r="80" spans="1:4" outlineLevel="1" x14ac:dyDescent="0.25">
      <c r="A80" s="126" t="s">
        <v>478</v>
      </c>
      <c r="B80" s="127" t="s">
        <v>483</v>
      </c>
      <c r="C80" s="130" t="s">
        <v>484</v>
      </c>
    </row>
    <row r="81" spans="1:3" ht="45" outlineLevel="1" x14ac:dyDescent="0.25">
      <c r="A81" s="126" t="s">
        <v>480</v>
      </c>
      <c r="B81" s="127" t="s">
        <v>654</v>
      </c>
      <c r="C81" s="128">
        <v>13.4</v>
      </c>
    </row>
    <row r="82" spans="1:3" outlineLevel="1" x14ac:dyDescent="0.25">
      <c r="A82" s="126" t="s">
        <v>481</v>
      </c>
      <c r="B82" s="127" t="s">
        <v>655</v>
      </c>
      <c r="C82" s="128">
        <v>18.3</v>
      </c>
    </row>
    <row r="83" spans="1:3" s="83" customFormat="1" x14ac:dyDescent="0.25">
      <c r="A83" s="85" t="s">
        <v>487</v>
      </c>
      <c r="B83" s="85"/>
      <c r="C83" s="84"/>
    </row>
    <row r="84" spans="1:3" s="136" customFormat="1" ht="30" outlineLevel="1" x14ac:dyDescent="0.25">
      <c r="A84" s="123" t="s">
        <v>482</v>
      </c>
      <c r="B84" s="124" t="s">
        <v>489</v>
      </c>
      <c r="C84" s="125">
        <v>15.3</v>
      </c>
    </row>
    <row r="85" spans="1:3" ht="30" outlineLevel="1" x14ac:dyDescent="0.25">
      <c r="A85" s="126" t="s">
        <v>485</v>
      </c>
      <c r="B85" s="127" t="s">
        <v>656</v>
      </c>
      <c r="C85" s="128" t="s">
        <v>657</v>
      </c>
    </row>
    <row r="86" spans="1:3" outlineLevel="1" x14ac:dyDescent="0.25">
      <c r="A86" s="126" t="s">
        <v>486</v>
      </c>
      <c r="B86" s="127" t="s">
        <v>492</v>
      </c>
      <c r="C86" s="128">
        <v>15.7</v>
      </c>
    </row>
    <row r="87" spans="1:3" ht="30" outlineLevel="1" x14ac:dyDescent="0.25">
      <c r="A87" s="126" t="s">
        <v>488</v>
      </c>
      <c r="B87" s="127" t="s">
        <v>681</v>
      </c>
      <c r="C87" s="128">
        <v>16.8</v>
      </c>
    </row>
    <row r="88" spans="1:3" outlineLevel="1" x14ac:dyDescent="0.25">
      <c r="A88" s="126" t="s">
        <v>490</v>
      </c>
      <c r="B88" s="127" t="s">
        <v>495</v>
      </c>
      <c r="C88" s="128">
        <v>19.399999999999999</v>
      </c>
    </row>
    <row r="89" spans="1:3" outlineLevel="1" x14ac:dyDescent="0.25">
      <c r="A89" s="126" t="s">
        <v>491</v>
      </c>
      <c r="B89" s="127" t="s">
        <v>497</v>
      </c>
      <c r="C89" s="128">
        <v>19.399999999999999</v>
      </c>
    </row>
    <row r="90" spans="1:3" outlineLevel="1" x14ac:dyDescent="0.25">
      <c r="A90" s="126" t="s">
        <v>493</v>
      </c>
      <c r="B90" s="127" t="s">
        <v>684</v>
      </c>
      <c r="C90" s="128" t="s">
        <v>499</v>
      </c>
    </row>
    <row r="91" spans="1:3" outlineLevel="1" x14ac:dyDescent="0.25">
      <c r="A91" s="126" t="s">
        <v>494</v>
      </c>
      <c r="B91" s="127" t="s">
        <v>501</v>
      </c>
      <c r="C91" s="128">
        <v>19.5</v>
      </c>
    </row>
    <row r="92" spans="1:3" outlineLevel="1" x14ac:dyDescent="0.25">
      <c r="A92" s="126" t="s">
        <v>496</v>
      </c>
      <c r="B92" s="127" t="s">
        <v>658</v>
      </c>
      <c r="C92" s="128">
        <v>19.2</v>
      </c>
    </row>
    <row r="93" spans="1:3" outlineLevel="1" x14ac:dyDescent="0.25">
      <c r="A93" s="126" t="s">
        <v>498</v>
      </c>
      <c r="B93" s="127" t="s">
        <v>504</v>
      </c>
      <c r="C93" s="128">
        <v>19.2</v>
      </c>
    </row>
    <row r="94" spans="1:3" outlineLevel="1" x14ac:dyDescent="0.25">
      <c r="A94" s="126" t="s">
        <v>500</v>
      </c>
      <c r="B94" s="127" t="s">
        <v>506</v>
      </c>
      <c r="C94" s="128" t="s">
        <v>409</v>
      </c>
    </row>
    <row r="95" spans="1:3" ht="60" outlineLevel="1" x14ac:dyDescent="0.25">
      <c r="A95" s="126" t="s">
        <v>502</v>
      </c>
      <c r="B95" s="127" t="s">
        <v>659</v>
      </c>
      <c r="C95" s="128" t="s">
        <v>660</v>
      </c>
    </row>
    <row r="96" spans="1:3" outlineLevel="1" x14ac:dyDescent="0.25">
      <c r="A96" s="126" t="s">
        <v>503</v>
      </c>
      <c r="B96" s="127" t="s">
        <v>509</v>
      </c>
      <c r="C96" s="128">
        <v>6.4</v>
      </c>
    </row>
    <row r="97" spans="1:3" ht="30" outlineLevel="1" x14ac:dyDescent="0.25">
      <c r="A97" s="126" t="s">
        <v>505</v>
      </c>
      <c r="B97" s="127" t="s">
        <v>661</v>
      </c>
      <c r="C97" s="128" t="s">
        <v>511</v>
      </c>
    </row>
    <row r="98" spans="1:3" ht="30" outlineLevel="1" x14ac:dyDescent="0.25">
      <c r="A98" s="126" t="s">
        <v>507</v>
      </c>
      <c r="B98" s="127" t="s">
        <v>608</v>
      </c>
      <c r="C98" s="128" t="s">
        <v>514</v>
      </c>
    </row>
    <row r="99" spans="1:3" outlineLevel="1" x14ac:dyDescent="0.25">
      <c r="A99" s="126" t="s">
        <v>508</v>
      </c>
      <c r="B99" s="127" t="s">
        <v>516</v>
      </c>
      <c r="C99" s="128" t="s">
        <v>517</v>
      </c>
    </row>
    <row r="100" spans="1:3" s="83" customFormat="1" x14ac:dyDescent="0.25">
      <c r="A100" s="85" t="s">
        <v>518</v>
      </c>
      <c r="B100" s="85"/>
      <c r="C100" s="84"/>
    </row>
    <row r="101" spans="1:3" outlineLevel="1" x14ac:dyDescent="0.25">
      <c r="A101" s="126" t="s">
        <v>510</v>
      </c>
      <c r="B101" s="127" t="s">
        <v>662</v>
      </c>
      <c r="C101" s="128">
        <v>20.2</v>
      </c>
    </row>
    <row r="102" spans="1:3" outlineLevel="1" x14ac:dyDescent="0.25">
      <c r="A102" s="126" t="s">
        <v>512</v>
      </c>
      <c r="B102" s="127" t="s">
        <v>663</v>
      </c>
      <c r="C102" s="128">
        <v>20.2</v>
      </c>
    </row>
    <row r="103" spans="1:3" ht="30" outlineLevel="1" x14ac:dyDescent="0.25">
      <c r="A103" s="126" t="s">
        <v>513</v>
      </c>
      <c r="B103" s="127" t="s">
        <v>664</v>
      </c>
      <c r="C103" s="128">
        <v>20.100000000000001</v>
      </c>
    </row>
    <row r="104" spans="1:3" ht="45" outlineLevel="1" x14ac:dyDescent="0.25">
      <c r="A104" s="126" t="s">
        <v>515</v>
      </c>
      <c r="B104" s="127" t="s">
        <v>665</v>
      </c>
      <c r="C104" s="128">
        <v>20.3</v>
      </c>
    </row>
    <row r="105" spans="1:3" outlineLevel="1" x14ac:dyDescent="0.25">
      <c r="A105" s="140" t="s">
        <v>666</v>
      </c>
      <c r="B105" s="127"/>
      <c r="C105" s="128"/>
    </row>
    <row r="106" spans="1:3" ht="30" outlineLevel="1" x14ac:dyDescent="0.25">
      <c r="A106" s="141"/>
      <c r="B106" s="127" t="s">
        <v>667</v>
      </c>
      <c r="C106" s="128">
        <v>11.4</v>
      </c>
    </row>
    <row r="107" spans="1:3" ht="30" outlineLevel="1" x14ac:dyDescent="0.25">
      <c r="A107" s="141"/>
      <c r="B107" s="127" t="s">
        <v>699</v>
      </c>
      <c r="C107" s="128" t="s">
        <v>668</v>
      </c>
    </row>
    <row r="108" spans="1:3" ht="30" outlineLevel="1" x14ac:dyDescent="0.25">
      <c r="A108" s="141"/>
      <c r="B108" s="127" t="s">
        <v>705</v>
      </c>
      <c r="C108" s="128">
        <v>18.2</v>
      </c>
    </row>
    <row r="109" spans="1:3" ht="30" outlineLevel="1" x14ac:dyDescent="0.25">
      <c r="A109" s="141"/>
      <c r="B109" s="127" t="s">
        <v>698</v>
      </c>
      <c r="C109" s="128">
        <v>20.5</v>
      </c>
    </row>
    <row r="110" spans="1:3" ht="30" outlineLevel="1" x14ac:dyDescent="0.25">
      <c r="A110" s="141"/>
      <c r="B110" s="142" t="s">
        <v>669</v>
      </c>
      <c r="C110" s="128">
        <v>20.6</v>
      </c>
    </row>
  </sheetData>
  <pageMargins left="0.7" right="0.7" top="0.75" bottom="0.75" header="0.3" footer="0.3"/>
  <pageSetup scale="7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_dlc_DocId xmlns="2764f696-ee76-49e1-8758-169b4b8d5a2f">D2A6QJZ574UD-1676105008-3845</_dlc_DocId>
    <_dlc_DocIdUrl xmlns="2764f696-ee76-49e1-8758-169b4b8d5a2f">
      <Url>https://fcmat2.sharepoint.com/sites/fcmat/_layouts/15/DocIdRedir.aspx?ID=D2A6QJZ574UD-1676105008-3845</Url>
      <Description>D2A6QJZ574UD-1676105008-3845</Description>
    </_dlc_DocIdUrl>
    <Sub_x0020_Category xmlns="1836095c-a8e1-4e39-a688-07b849484023">Fiscal Tools</Sub_x0020_Category>
    <Posted_x0020_Date xmlns="1836095c-a8e1-4e39-a688-07b849484023">2021-09-16T07:00:00+00:00</Posted_x0020_Date>
    <File_x0020_Name xmlns="1836095c-a8e1-4e39-a688-07b849484023">K-12 Fiscal Health Risk Analysis</File_x0020_Name>
    <Category xmlns="1836095c-a8e1-4e39-a688-07b849484023">Other Resources</Category>
    <Year xmlns="1836095c-a8e1-4e39-a688-07b849484023">2021</Year>
    <File_x0020_Content xmlns="1836095c-a8e1-4e39-a688-07b849484023">K-12 fiscal health risk analysis Excel file</File_x0020_Content>
    <Plan xmlns="1836095c-a8e1-4e39-a688-07b849484023" xsi:nil="true"/>
    <TaxCatchAll xmlns="2764f696-ee76-49e1-8758-169b4b8d5a2f" xsi:nil="true"/>
    <URL xmlns="1836095c-a8e1-4e39-a688-07b849484023">https://www.fcmat.org/PublicationsReports/K-12-FHRA-final-9-2021.xlsx</URL>
    <TaxKeywordTaxHTField xmlns="2764f696-ee76-49e1-8758-169b4b8d5a2f">
      <Terms xmlns="http://schemas.microsoft.com/office/infopath/2007/PartnerControls"/>
    </TaxKeywordTaxHTField>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ADBEFB1D77F884597487478E3A3DB2F" ma:contentTypeVersion="65" ma:contentTypeDescription="Create a new document." ma:contentTypeScope="" ma:versionID="ab5de79d2411beff157395c7f24f6b41">
  <xsd:schema xmlns:xsd="http://www.w3.org/2001/XMLSchema" xmlns:xs="http://www.w3.org/2001/XMLSchema" xmlns:p="http://schemas.microsoft.com/office/2006/metadata/properties" xmlns:ns1="1836095c-a8e1-4e39-a688-07b849484023" xmlns:ns3="2764f696-ee76-49e1-8758-169b4b8d5a2f" targetNamespace="http://schemas.microsoft.com/office/2006/metadata/properties" ma:root="true" ma:fieldsID="5e7f5fa6770bad5d3c8dbc9aa617a5c3" ns1:_="" ns3:_="">
    <xsd:import namespace="1836095c-a8e1-4e39-a688-07b849484023"/>
    <xsd:import namespace="2764f696-ee76-49e1-8758-169b4b8d5a2f"/>
    <xsd:element name="properties">
      <xsd:complexType>
        <xsd:sequence>
          <xsd:element name="documentManagement">
            <xsd:complexType>
              <xsd:all>
                <xsd:element ref="ns1:Posted_x0020_Date" minOccurs="0"/>
                <xsd:element ref="ns1:File_x0020_Name" minOccurs="0"/>
                <xsd:element ref="ns1:File_x0020_Content" minOccurs="0"/>
                <xsd:element ref="ns1:Category"/>
                <xsd:element ref="ns1:Sub_x0020_Category" minOccurs="0"/>
                <xsd:element ref="ns1:Year" minOccurs="0"/>
                <xsd:element ref="ns1:Plan" minOccurs="0"/>
                <xsd:element ref="ns1:MediaServiceMetadata" minOccurs="0"/>
                <xsd:element ref="ns1:MediaServiceFastMetadata" minOccurs="0"/>
                <xsd:element ref="ns1:MediaServiceAutoTags" minOccurs="0"/>
                <xsd:element ref="ns1:MediaServiceOCR" minOccurs="0"/>
                <xsd:element ref="ns1:MediaServiceGenerationTime" minOccurs="0"/>
                <xsd:element ref="ns1:MediaServiceEventHashCode" minOccurs="0"/>
                <xsd:element ref="ns3:TaxCatchAll" minOccurs="0"/>
                <xsd:element ref="ns1:MediaServiceAutoKeyPoints" minOccurs="0"/>
                <xsd:element ref="ns1:MediaServiceKeyPoints" minOccurs="0"/>
                <xsd:element ref="ns3:_dlc_DocId" minOccurs="0"/>
                <xsd:element ref="ns3:_dlc_DocIdUrl" minOccurs="0"/>
                <xsd:element ref="ns3:_dlc_DocIdPersistId" minOccurs="0"/>
                <xsd:element ref="ns3:TaxKeywordTaxHTField" minOccurs="0"/>
                <xsd:element ref="ns1:URL" minOccurs="0"/>
                <xsd:element ref="ns3:SharedWithUsers" minOccurs="0"/>
                <xsd:element ref="ns3:SharedWithDetails"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6095c-a8e1-4e39-a688-07b849484023" elementFormDefault="qualified">
    <xsd:import namespace="http://schemas.microsoft.com/office/2006/documentManagement/types"/>
    <xsd:import namespace="http://schemas.microsoft.com/office/infopath/2007/PartnerControls"/>
    <xsd:element name="Posted_x0020_Date" ma:index="0" nillable="true" ma:displayName="Posted Date" ma:default="[today]" ma:format="DateOnly" ma:internalName="Posted_x0020_Date">
      <xsd:simpleType>
        <xsd:restriction base="dms:DateTime"/>
      </xsd:simpleType>
    </xsd:element>
    <xsd:element name="File_x0020_Name" ma:index="2" nillable="true" ma:displayName="Title Of Document" ma:indexed="true" ma:internalName="File_x0020_Name">
      <xsd:simpleType>
        <xsd:restriction base="dms:Text">
          <xsd:maxLength value="255"/>
        </xsd:restriction>
      </xsd:simpleType>
    </xsd:element>
    <xsd:element name="File_x0020_Content" ma:index="3" nillable="true" ma:displayName="Content Of Document" ma:indexed="true" ma:internalName="File_x0020_Content">
      <xsd:simpleType>
        <xsd:restriction base="dms:Text">
          <xsd:maxLength value="255"/>
        </xsd:restriction>
      </xsd:simpleType>
    </xsd:element>
    <xsd:element name="Category" ma:index="4" ma:displayName="Category" ma:format="Dropdown" ma:indexed="true" ma:internalName="Category">
      <xsd:simpleType>
        <xsd:restriction base="dms:Choice">
          <xsd:enumeration value="Fiscal Documents"/>
          <xsd:enumeration value="Manuals"/>
          <xsd:enumeration value="FCMAT Reports"/>
          <xsd:enumeration value="Other Resources"/>
        </xsd:restriction>
      </xsd:simpleType>
    </xsd:element>
    <xsd:element name="Sub_x0020_Category" ma:index="5" nillable="true" ma:displayName="Sub Category" ma:format="Dropdown" ma:indexed="true" ma:internalName="Sub_x0020_Category">
      <xsd:simpleType>
        <xsd:restriction base="dms:Choice">
          <xsd:enumeration value="Certification of Budget Charts"/>
          <xsd:enumeration value="County Office Of Education(COE) Reimbursement Information"/>
          <xsd:enumeration value="Disclosure of Proposed Collective Bargaining Agreement"/>
          <xsd:enumeration value="FCMAT Alerts"/>
          <xsd:enumeration value="Annual Reports 2004 – Current"/>
          <xsd:enumeration value="Non-Voter-Approved Debt"/>
          <xsd:enumeration value="Standards for Comprehensive Reviews"/>
          <xsd:enumeration value="State Emergency Allocations to School Districts"/>
          <xsd:enumeration value="County Office Of Education(COE) Fiscal Procedural Manual"/>
          <xsd:enumeration value="ASB Accounting Manual, Fraud Prevention Guide and Desk Reference"/>
          <xsd:enumeration value="Fiscal Oversight Guide"/>
          <xsd:enumeration value="CCSESA Local Control and Accountability(LCAP) Appoval Manual"/>
          <xsd:enumeration value="California Charter School Accounting and Best Practices Manual"/>
          <xsd:enumeration value="K-12 Management Assistance Reports"/>
          <xsd:enumeration value="Extraordinary Audits"/>
          <xsd:enumeration value="Comprehensive Assessments Recovery Plans and Special Legislative Assignments"/>
          <xsd:enumeration value="Community College District Reports"/>
          <xsd:enumeration value="About FCMAT"/>
          <xsd:enumeration value="Annual Reports"/>
          <xsd:enumeration value="CBO Mentor Program"/>
          <xsd:enumeration value="FCMAT Featured Presentations"/>
          <xsd:enumeration value="FCMAT Workshops"/>
          <xsd:enumeration value="Fiscal Oversight Training"/>
          <xsd:enumeration value="Fiscal Tools"/>
          <xsd:enumeration value="Miscellaneous"/>
        </xsd:restriction>
      </xsd:simpleType>
    </xsd:element>
    <xsd:element name="Year" ma:index="6" nillable="true" ma:displayName="Year" ma:default="2022" ma:format="Dropdown" ma:indexed="true"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lan" ma:index="7" nillable="true" ma:displayName="Plan" ma:format="Dropdown" ma:indexed="true" ma:internalName="Plan">
      <xsd:simpleType>
        <xsd:union memberTypes="dms:Text">
          <xsd:simpleType>
            <xsd:restriction base="dms:Choice">
              <xsd:enumeration value="Berkeley USD Comprehensive Improvement Plan"/>
              <xsd:enumeration value="City College of San Francisco Comprehensive Fiscal Assessment"/>
              <xsd:enumeration value="Compton Community College Comprehensive Assessment"/>
              <xsd:enumeration value="Compton USD AB52 Assessment and Recovery Plans"/>
              <xsd:enumeration value="Emery USD Comprehensive Fiscal Assessment"/>
              <xsd:enumeration value="Oakland USD Comprehensive Assessment and Recovery Plans"/>
              <xsd:enumeration value="SFUSD Comprehensive Fiscal Assessment"/>
              <xsd:enumeration value="South Monterey County-King City Joint Union HSD Comprehensive Assessment"/>
              <xsd:enumeration value="Vallejo USD Comprehensive Assessment"/>
              <xsd:enumeration value="West Contra Costa USD Comprehensive Assessment"/>
              <xsd:enumeration value="West Fresno ESD Comprehensive Assessment"/>
              <xsd:enumeration value="Inglewood USD Comprehensive Assessment"/>
            </xsd:restriction>
          </xsd:simpleType>
        </xsd:un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description="" ma:indexed="true"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URL" ma:index="30" nillable="true" ma:displayName="URL" ma:internalName="URL">
      <xsd:simpleType>
        <xsd:restriction base="dms:Text">
          <xsd:maxLength value="255"/>
        </xsd:restrictio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64f696-ee76-49e1-8758-169b4b8d5a2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6c45a01-2305-439b-93c5-38d7745d7b02}" ma:internalName="TaxCatchAll" ma:showField="CatchAllData" ma:web="2764f696-ee76-49e1-8758-169b4b8d5a2f">
      <xsd:complexType>
        <xsd:complexContent>
          <xsd:extension base="dms:MultiChoiceLookup">
            <xsd:sequence>
              <xsd:element name="Value" type="dms:Lookup" maxOccurs="unbounded" minOccurs="0" nillable="true"/>
            </xsd:sequence>
          </xsd:extension>
        </xsd:complexContent>
      </xsd:complex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KeywordTaxHTField" ma:index="29" nillable="true" ma:taxonomy="true" ma:internalName="TaxKeywordTaxHTField" ma:taxonomyFieldName="TaxKeyword" ma:displayName="Enterprise Keywords" ma:fieldId="{23f27201-bee3-471e-b2e7-b64fd8b7ca38}" ma:taxonomyMulti="true" ma:sspId="1b82fea1-4d98-495d-a884-8664ed378d29" ma:termSetId="00000000-0000-0000-0000-000000000000" ma:anchorId="00000000-0000-0000-0000-000000000000" ma:open="true" ma:isKeyword="tru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x m l n s = " h t t p : / / s c h e m a s . m i c r o s o f t . c o m / D a t a M a s h u p " > A A A A A B g D A A B Q S w M E F A A C A A g A 8 I R H U J a p 7 C a o A A A A + A A A A B I A H A B D b 2 5 m a W c v U G F j a 2 F n Z S 5 4 b W w g o h g A K K A U A A A A A A A A A A A A A A A A A A A A A A A A A A A A h Y 9 N D o I w G E S v Q r q n L R h + Q j 7 K w q 0 k J k T j t q k V G q E Y W i x 3 c + G R v I I k i r p z O Z M 3 y Z v H 7 Q 7 F 1 L X e V Q 5 G 9 T p H A a b I k 1 r 0 R 6 X r H I 3 2 5 K e o Y L D l 4 s x r 6 c 2 w N t l k V I 4 a a y 8 Z I c 4 5 7 F a 4 H 2 o S U h q Q Q 7 m p R C M 7 7 i t t L N d C o s / q + H + F G O x f M i z E S Y y j O E l x l A Z A l h p K p b 9 I O B t j C u S n h P X Y 2 n G Q T G p / V w F Z I p D 3 C / Y E U E s D B B Q A A g A I A P C E R 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w h E d Q K I p H u A 4 A A A A R A A A A E w A c A E Z v c m 1 1 b G F z L 1 N l Y 3 R p b 2 4 x L m 0 g o h g A K K A U A A A A A A A A A A A A A A A A A A A A A A A A A A A A K 0 5 N L s n M z 1 M I h t C G 1 g B Q S w E C L Q A U A A I A C A D w h E d Q l q n s J q g A A A D 4 A A A A E g A A A A A A A A A A A A A A A A A A A A A A Q 2 9 u Z m l n L 1 B h Y 2 t h Z 2 U u e G 1 s U E s B A i 0 A F A A C A A g A 8 I R H U A / K 6 a u k A A A A 6 Q A A A B M A A A A A A A A A A A A A A A A A 9 A A A A F t D b 2 5 0 Z W 5 0 X 1 R 5 c G V z X S 5 4 b W x Q S w E C L Q A U A A I A C A D w h E d 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Z 4 k 6 + O 7 h U K X t K O s U q o B P g A A A A A C A A A A A A A Q Z g A A A A E A A C A A A A A y x e 4 Z S K B u i n v y Q C Q F 9 l Z b m c T A l x F x 8 3 1 1 V f M O M b 4 J N Q A A A A A O g A A A A A I A A C A A A A D D H r 9 I T b F N + f 2 G I U i 4 R F 4 y e h C 3 c D P + 6 S q N S q 1 P I 7 D S w V A A A A A 3 L 7 Y 8 2 W r B O 2 y I L N P p + g 6 I Z s t N P 3 A i J P t L M w n l O f d q e j 5 r C c a d N s g 5 J X 8 o t j e Y V 9 W o + F w J / p O e q L S y L G y z e R / D 1 y O 4 N B N e M x q h a / 4 c 0 W G X n U A A A A C 9 j Q y G W v E W r / 7 Q j F Z x e P C z C t k h 3 G c H q F h + 3 6 U h y 2 n G f s Q 3 7 u F t p 8 e K 9 / J A c M t B u k N z S u g T C U M K S w q z g H / S i N 0 P < / D a t a M a s h u p > 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C4D624-62DF-49B0-BCD2-F0BB14A20DA7}">
  <ds:schemaRefs>
    <ds:schemaRef ds:uri="http://schemas.microsoft.com/office/2006/metadata/customXsn"/>
  </ds:schemaRefs>
</ds:datastoreItem>
</file>

<file path=customXml/itemProps2.xml><?xml version="1.0" encoding="utf-8"?>
<ds:datastoreItem xmlns:ds="http://schemas.openxmlformats.org/officeDocument/2006/customXml" ds:itemID="{E1D8C191-E11C-4890-A80A-0ECDB3944493}">
  <ds:schemaRefs>
    <ds:schemaRef ds:uri="http://schemas.microsoft.com/office/2006/documentManagement/types"/>
    <ds:schemaRef ds:uri="http://purl.org/dc/elements/1.1/"/>
    <ds:schemaRef ds:uri="b1f2094b-cf6d-4151-94e5-810f28f60253"/>
    <ds:schemaRef ds:uri="http://purl.org/dc/terms/"/>
    <ds:schemaRef ds:uri="http://schemas.openxmlformats.org/package/2006/metadata/core-properties"/>
    <ds:schemaRef ds:uri="http://purl.org/dc/dcmitype/"/>
    <ds:schemaRef ds:uri="http://schemas.microsoft.com/office/infopath/2007/PartnerControls"/>
    <ds:schemaRef ds:uri="2764f696-ee76-49e1-8758-169b4b8d5a2f"/>
    <ds:schemaRef ds:uri="http://schemas.microsoft.com/office/2006/metadata/properties"/>
    <ds:schemaRef ds:uri="http://www.w3.org/XML/1998/namespace"/>
    <ds:schemaRef ds:uri="1836095c-a8e1-4e39-a688-07b849484023"/>
  </ds:schemaRefs>
</ds:datastoreItem>
</file>

<file path=customXml/itemProps3.xml><?xml version="1.0" encoding="utf-8"?>
<ds:datastoreItem xmlns:ds="http://schemas.openxmlformats.org/officeDocument/2006/customXml" ds:itemID="{0ED4C5B8-A995-4096-B756-7B7E251726E4}">
  <ds:schemaRefs>
    <ds:schemaRef ds:uri="http://schemas.microsoft.com/sharepoint/events"/>
  </ds:schemaRefs>
</ds:datastoreItem>
</file>

<file path=customXml/itemProps4.xml><?xml version="1.0" encoding="utf-8"?>
<ds:datastoreItem xmlns:ds="http://schemas.openxmlformats.org/officeDocument/2006/customXml" ds:itemID="{BB27F121-50D1-458B-BC0E-A68A6B4AE024}"/>
</file>

<file path=customXml/itemProps5.xml><?xml version="1.0" encoding="utf-8"?>
<ds:datastoreItem xmlns:ds="http://schemas.openxmlformats.org/officeDocument/2006/customXml" ds:itemID="{DD404F80-466F-4A68-8B08-F94B4B993AA1}">
  <ds:schemaRefs>
    <ds:schemaRef ds:uri="http://schemas.microsoft.com/DataMashup"/>
  </ds:schemaRefs>
</ds:datastoreItem>
</file>

<file path=customXml/itemProps6.xml><?xml version="1.0" encoding="utf-8"?>
<ds:datastoreItem xmlns:ds="http://schemas.openxmlformats.org/officeDocument/2006/customXml" ds:itemID="{DE5795B8-BBA8-4236-B66D-7763849B39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 &amp; Summary</vt:lpstr>
      <vt:lpstr>FHRA Questions</vt:lpstr>
      <vt:lpstr>Documents</vt:lpstr>
      <vt:lpstr>No</vt:lpstr>
      <vt:lpstr>'FHRA Questions'!Print_Area</vt:lpstr>
      <vt:lpstr>'Instructions &amp; Summary'!Print_Area</vt:lpstr>
      <vt:lpstr>'Instructions &amp;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Tamara Ethier</dc:creator>
  <cp:keywords/>
  <dc:description/>
  <cp:lastModifiedBy>John Von Flue</cp:lastModifiedBy>
  <cp:revision/>
  <cp:lastPrinted>2022-08-24T16:14:34Z</cp:lastPrinted>
  <dcterms:created xsi:type="dcterms:W3CDTF">2018-08-31T16:32:54Z</dcterms:created>
  <dcterms:modified xsi:type="dcterms:W3CDTF">2022-08-24T22:47:28Z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0x010100FADBEFB1D77F884597487478E3A3DB2F</vt:lpwstr>
  </property>
  <property fmtid="{D5CDD505-2E9C-101B-9397-08002B2CF9AE}" pid="3" name="_dlc_DocIdItemGuid">
    <vt:lpwstr>f320fb42-c824-4b40-b6d6-b35ebc731dc5</vt:lpwstr>
  </property>
  <property fmtid="{D5CDD505-2E9C-101B-9397-08002B2CF9AE}" pid="4" name="TaxKeyword">
    <vt:lpwstr/>
  </property>
</Properties>
</file>